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Settore1\StatisticaBibliotecaComunicazione\StatisticaBiblioteca\StatisticaStudi\COMMERCIO ESTERO\RICHIESTE_Presentazioni\"/>
    </mc:Choice>
  </mc:AlternateContent>
  <bookViews>
    <workbookView xWindow="0" yWindow="120" windowWidth="19155" windowHeight="8475"/>
  </bookViews>
  <sheets>
    <sheet name="BO-RUSSIA" sheetId="3" r:id="rId1"/>
    <sheet name="BO-UCRAINA" sheetId="10" r:id="rId2"/>
    <sheet name="2019" sheetId="11" r:id="rId3"/>
  </sheets>
  <externalReferences>
    <externalReference r:id="rId4"/>
  </externalReferences>
  <definedNames>
    <definedName name="\a">#N/A</definedName>
    <definedName name="_2">[1]BoSettori!$A$51:$R$55</definedName>
    <definedName name="A" localSheetId="1">#REF!</definedName>
    <definedName name="A">#REF!</definedName>
    <definedName name="Area" localSheetId="1">#REF!</definedName>
    <definedName name="Area">#REF!</definedName>
    <definedName name="BO00" localSheetId="1">#REF!</definedName>
    <definedName name="BO00">#REF!</definedName>
    <definedName name="BO94_" localSheetId="1">#REF!</definedName>
    <definedName name="BO94_">#REF!</definedName>
    <definedName name="BO95_" localSheetId="1">#REF!</definedName>
    <definedName name="BO95_">#REF!</definedName>
    <definedName name="BO96_" localSheetId="1">#REF!</definedName>
    <definedName name="BO96_">#REF!</definedName>
    <definedName name="BO97_" localSheetId="1">#REF!</definedName>
    <definedName name="BO97_">#REF!</definedName>
    <definedName name="BO98_" localSheetId="1">#REF!</definedName>
    <definedName name="BO98_">#REF!</definedName>
    <definedName name="BO99_" localSheetId="1">#REF!</definedName>
    <definedName name="BO99_">#REF!</definedName>
    <definedName name="BOES00">[1]BoSettori!$DH$30:$FH$30</definedName>
    <definedName name="BOES01">[1]BoSettori!$DH$31:$FH$31</definedName>
    <definedName name="BOES02">[1]BoSettori!$DH$32:$FH$32</definedName>
    <definedName name="BOES04">[1]BoSettori!$DH$34:$FH$34</definedName>
    <definedName name="BOES99">[1]BoSettori!$DH$29:$FH$29</definedName>
    <definedName name="BOIM00">[1]BoSettori!$B$30:$BB$30</definedName>
    <definedName name="BOIM01">[1]BoSettori!$B$31:$BB$31</definedName>
    <definedName name="BOIM02">[1]BoSettori!$B$32:$BB$32</definedName>
    <definedName name="BOIM04">[1]BoSettori!$B$34:$BB$34</definedName>
    <definedName name="BOIM99">[1]BoSettori!$B$29:$BB$29</definedName>
    <definedName name="ES00" localSheetId="1">#REF!</definedName>
    <definedName name="ES00">#REF!</definedName>
    <definedName name="ES99_" localSheetId="1">#REF!</definedName>
    <definedName name="ES99_">#REF!</definedName>
    <definedName name="F" localSheetId="1">#REF!</definedName>
    <definedName name="F">#REF!</definedName>
    <definedName name="HTML_CodePage" hidden="1">1252</definedName>
    <definedName name="HTML_Control" hidden="1">{"'Tav19'!$A$1:$AB$128"}</definedName>
    <definedName name="HTML_Description" hidden="1">""</definedName>
    <definedName name="HTML_Email" hidden="1">""</definedName>
    <definedName name="HTML_Header" hidden="1">"Tav19"</definedName>
    <definedName name="HTML_LastUpdate" hidden="1">"09/10/98"</definedName>
    <definedName name="HTML_LineAfter" hidden="1">FALSE</definedName>
    <definedName name="HTML_LineBefore" hidden="1">FALSE</definedName>
    <definedName name="HTML_Name" hidden="1">"lab. inf."</definedName>
    <definedName name="HTML_OBDlg2" hidden="1">TRUE</definedName>
    <definedName name="HTML_OBDlg4" hidden="1">TRUE</definedName>
    <definedName name="HTML_OS" hidden="1">0</definedName>
    <definedName name="HTML_PathFile" hidden="1">"c:\_\prova1"</definedName>
    <definedName name="HTML_Title" hidden="1">"SINT5_0"</definedName>
    <definedName name="I" localSheetId="1">#REF!</definedName>
    <definedName name="I">#REF!</definedName>
    <definedName name="IM00" localSheetId="1">#REF!</definedName>
    <definedName name="IM00">#REF!</definedName>
    <definedName name="IM99_" localSheetId="1">#REF!</definedName>
    <definedName name="IM99_">#REF!</definedName>
    <definedName name="N" localSheetId="1">#REF!</definedName>
    <definedName name="N">#REF!</definedName>
    <definedName name="rrrr" hidden="1">{"'Tav19'!$A$1:$AB$128"}</definedName>
    <definedName name="wew" hidden="1">{"'Tav19'!$A$1:$AB$128"}</definedName>
  </definedNames>
  <calcPr calcId="162913"/>
</workbook>
</file>

<file path=xl/calcChain.xml><?xml version="1.0" encoding="utf-8"?>
<calcChain xmlns="http://schemas.openxmlformats.org/spreadsheetml/2006/main">
  <c r="L8" i="11" l="1"/>
  <c r="M8" i="11"/>
  <c r="M7" i="11"/>
  <c r="L7" i="11"/>
  <c r="J8" i="11"/>
  <c r="K8" i="11"/>
  <c r="K7" i="11"/>
  <c r="J7" i="11"/>
  <c r="I7" i="11"/>
  <c r="I8" i="11"/>
  <c r="H8" i="11"/>
  <c r="H7" i="11"/>
  <c r="G33" i="10" l="1"/>
  <c r="F33" i="10"/>
  <c r="G32" i="10"/>
  <c r="F32" i="10"/>
  <c r="G31" i="10"/>
  <c r="F31" i="10"/>
  <c r="E30" i="10"/>
  <c r="H36" i="10" s="1"/>
  <c r="D30" i="10"/>
  <c r="C30" i="10"/>
  <c r="B30" i="10"/>
  <c r="H29" i="10"/>
  <c r="F29" i="10"/>
  <c r="H28" i="10"/>
  <c r="F28" i="10"/>
  <c r="H27" i="10"/>
  <c r="F27" i="10"/>
  <c r="H26" i="10"/>
  <c r="F26" i="10"/>
  <c r="H25" i="10"/>
  <c r="G25" i="10"/>
  <c r="F25" i="10"/>
  <c r="G24" i="10"/>
  <c r="F24" i="10"/>
  <c r="F23" i="10"/>
  <c r="G22" i="10"/>
  <c r="F22" i="10"/>
  <c r="G21" i="10"/>
  <c r="F21" i="10"/>
  <c r="H20" i="10"/>
  <c r="G20" i="10"/>
  <c r="F20" i="10"/>
  <c r="G19" i="10"/>
  <c r="F19" i="10"/>
  <c r="G18" i="10"/>
  <c r="F18" i="10"/>
  <c r="G17" i="10"/>
  <c r="F17" i="10"/>
  <c r="H16" i="10"/>
  <c r="G16" i="10"/>
  <c r="F16" i="10"/>
  <c r="G15" i="10"/>
  <c r="F15" i="10"/>
  <c r="G14" i="10"/>
  <c r="F14" i="10"/>
  <c r="F13" i="10"/>
  <c r="H12" i="10"/>
  <c r="G12" i="10"/>
  <c r="F12" i="10"/>
  <c r="G11" i="10"/>
  <c r="F11" i="10"/>
  <c r="H10" i="10"/>
  <c r="G10" i="10"/>
  <c r="F10" i="10"/>
  <c r="G9" i="10"/>
  <c r="F9" i="10"/>
  <c r="H8" i="10"/>
  <c r="F8" i="10"/>
  <c r="H7" i="10"/>
  <c r="G7" i="10"/>
  <c r="F7" i="10"/>
  <c r="H14" i="10" l="1"/>
  <c r="H18" i="10"/>
  <c r="H22" i="10"/>
  <c r="H23" i="10"/>
  <c r="G30" i="10"/>
  <c r="H35" i="10"/>
  <c r="H9" i="10"/>
  <c r="H11" i="10"/>
  <c r="H13" i="10"/>
  <c r="H15" i="10"/>
  <c r="H17" i="10"/>
  <c r="H19" i="10"/>
  <c r="H21" i="10"/>
  <c r="H24" i="10"/>
  <c r="F30" i="10"/>
  <c r="H34" i="10"/>
  <c r="G33" i="3" l="1"/>
  <c r="F33" i="3"/>
  <c r="G32" i="3"/>
  <c r="F32" i="3"/>
  <c r="E30" i="3" l="1"/>
  <c r="D30" i="3"/>
  <c r="C30" i="3"/>
  <c r="B30" i="3"/>
  <c r="H36" i="3" l="1"/>
  <c r="H35" i="3"/>
  <c r="F31" i="3"/>
  <c r="G31" i="3"/>
  <c r="F23" i="3" l="1"/>
  <c r="F22" i="3" l="1"/>
  <c r="G22" i="3"/>
  <c r="H34" i="3" l="1"/>
  <c r="F29" i="3"/>
  <c r="F28" i="3"/>
  <c r="F27" i="3"/>
  <c r="F26" i="3"/>
  <c r="G25" i="3"/>
  <c r="F25" i="3"/>
  <c r="G24" i="3"/>
  <c r="F24" i="3"/>
  <c r="G21" i="3"/>
  <c r="F21" i="3"/>
  <c r="G20" i="3"/>
  <c r="F20" i="3"/>
  <c r="G19" i="3"/>
  <c r="F19" i="3"/>
  <c r="G18" i="3"/>
  <c r="F18" i="3"/>
  <c r="G17" i="3"/>
  <c r="F17" i="3"/>
  <c r="G16" i="3"/>
  <c r="F16" i="3"/>
  <c r="G15" i="3"/>
  <c r="F15" i="3"/>
  <c r="G14" i="3"/>
  <c r="F14" i="3"/>
  <c r="G13" i="3"/>
  <c r="F13" i="3"/>
  <c r="G12" i="3"/>
  <c r="F12" i="3"/>
  <c r="G11" i="3"/>
  <c r="F11" i="3"/>
  <c r="G10" i="3"/>
  <c r="F10" i="3"/>
  <c r="G9" i="3"/>
  <c r="F9" i="3"/>
  <c r="F8" i="3"/>
  <c r="G7" i="3"/>
  <c r="F7" i="3"/>
  <c r="H23" i="3" l="1"/>
  <c r="G30" i="3"/>
  <c r="H22" i="3"/>
  <c r="H14" i="3"/>
  <c r="H10" i="3"/>
  <c r="H18" i="3"/>
  <c r="H24" i="3"/>
  <c r="H26" i="3"/>
  <c r="H28" i="3"/>
  <c r="H8" i="3"/>
  <c r="H12" i="3"/>
  <c r="H16" i="3"/>
  <c r="H20" i="3"/>
  <c r="F30" i="3"/>
  <c r="H7" i="3"/>
  <c r="H9" i="3"/>
  <c r="H11" i="3"/>
  <c r="H13" i="3"/>
  <c r="H15" i="3"/>
  <c r="H17" i="3"/>
  <c r="H19" i="3"/>
  <c r="H21" i="3"/>
  <c r="H25" i="3"/>
  <c r="H27" i="3"/>
  <c r="H29" i="3"/>
</calcChain>
</file>

<file path=xl/sharedStrings.xml><?xml version="1.0" encoding="utf-8"?>
<sst xmlns="http://schemas.openxmlformats.org/spreadsheetml/2006/main" count="120" uniqueCount="57">
  <si>
    <t xml:space="preserve">Import Export per Anno e Merce Ateco 2007 secondo la class merceologica: Classificazione per attività economica Ateco 2007 </t>
  </si>
  <si>
    <t>MERCE</t>
  </si>
  <si>
    <t>import</t>
  </si>
  <si>
    <t>export</t>
  </si>
  <si>
    <t>A-PRODOTTI DELL'AGRICOLTURA, DELLA SILVICOLTURA E DELLA PESCA</t>
  </si>
  <si>
    <t>B-PRODOTTI DELL'ESTRAZIONE DI MINERALI DA CAVE E MINIERE</t>
  </si>
  <si>
    <t>CA-Prodotti alimentari, bevande e tabacco</t>
  </si>
  <si>
    <t>CB-Prodotti tessili, abbigliamento, pelli e accessori</t>
  </si>
  <si>
    <t>CC-Legno e prodotti in legno; carta e stampa</t>
  </si>
  <si>
    <t>CD-Coke e prodotti petroliferi raffinati</t>
  </si>
  <si>
    <t>CE-Sostanze e prodotti chimici</t>
  </si>
  <si>
    <t>CF-Articoli farmaceutici, chimico-medicinali e botanici</t>
  </si>
  <si>
    <t>CG-Articoli in gomma e materie plastiche, altri prodotti della lavorazione di minerali non metalliferi</t>
  </si>
  <si>
    <t>CH-Metalli di base e prodotti in metallo, esclusi macchine e impianti</t>
  </si>
  <si>
    <t>CI-Computer, apparecchi elettronici e ottici</t>
  </si>
  <si>
    <t>CJ-Apparecchi elettrici</t>
  </si>
  <si>
    <t>CM-Prodotti delle altre attività manifatturiere</t>
  </si>
  <si>
    <t>C-PRODOTTI DELLE ATTIVITÀ MANIFATTURIERE</t>
  </si>
  <si>
    <t>E-PRODOTTI DELLE ATTIVITÀ DI TRATTAMENTO DEI RIFIUTI E RISANAMENTO</t>
  </si>
  <si>
    <t>J-PRODOTTI DELLE ATTIVITÀ DEI SERVIZI DI INFORMAZIONE E COMUNICAZIONE</t>
  </si>
  <si>
    <t>M-PRODOTTI DELLE ATTIVITÀ PROFESSIONALI, SCIENTIFICHE E TECNICHE</t>
  </si>
  <si>
    <t>R-PRODOTTI DELLE ATTIVITÀ ARTISTICHE, SPORTIVE, DI INTRATTENIMENTO E DIVERTIMENTO</t>
  </si>
  <si>
    <t>S-PRODOTTI DELLE ALTRE ATTIVITÀ DI SERVIZI</t>
  </si>
  <si>
    <t>V-MERCI DICHIARATE COME PROVVISTE DI BORDO, MERCI NAZIONALI DI RITORNO E RESPINTE, MERCI VARIE</t>
  </si>
  <si>
    <t>Fonte: elaborazione uff. Statistica Camera di commercio di Bologna su dati Istat</t>
  </si>
  <si>
    <t>saldo</t>
  </si>
  <si>
    <t>peso % export</t>
  </si>
  <si>
    <t>-</t>
  </si>
  <si>
    <t>CK-Macchinari e apparecchi n.c.a.</t>
  </si>
  <si>
    <t>CL-Mezzi di trasporto</t>
  </si>
  <si>
    <t>var. %    export</t>
  </si>
  <si>
    <t>D-ENERGIA ELETTRICA, GAS, VAPORE E ARIA CONDIZIONATA</t>
  </si>
  <si>
    <t>2021 provvisorio</t>
  </si>
  <si>
    <t>COMMERCIO ESTERO BOLOGNA - RUSSIA</t>
  </si>
  <si>
    <t>BOLOGNA - RUSSIA</t>
  </si>
  <si>
    <t>BOLOGNA - MONDO</t>
  </si>
  <si>
    <t>EMILIA ROMAGNA - RUSSIA</t>
  </si>
  <si>
    <t>ITALIA - RUSSIA</t>
  </si>
  <si>
    <t>peso % export BO Totale/vs Russia</t>
  </si>
  <si>
    <t>peso % export vs Russia BO/ER</t>
  </si>
  <si>
    <t>peso % export vs Russia BO/IT</t>
  </si>
  <si>
    <t>COMMERCIO ESTERO BOLOGNA - UCRAINA</t>
  </si>
  <si>
    <t>BOLOGNA - UCRAINA</t>
  </si>
  <si>
    <t>EMILIA ROMAGNA - UCRAINA</t>
  </si>
  <si>
    <t>ITALIA - UCRAINA</t>
  </si>
  <si>
    <t>peso % export BO Totale/vs Ucraina</t>
  </si>
  <si>
    <t>peso % export vs Ucraina BO/ER</t>
  </si>
  <si>
    <t>peso % export vs Ucraina BO/IT</t>
  </si>
  <si>
    <t>COMMERCIO ESTERO BOLOGNA - RUSSIA e UCRAINA</t>
  </si>
  <si>
    <t>PAESE</t>
  </si>
  <si>
    <t>var. % 21/20</t>
  </si>
  <si>
    <t>var. % 20/19</t>
  </si>
  <si>
    <t>var. % 21/19</t>
  </si>
  <si>
    <t>Periodo riferimento: anno</t>
  </si>
  <si>
    <t>Periodo riferimento: anno 2021</t>
  </si>
  <si>
    <t xml:space="preserve">Ucraina </t>
  </si>
  <si>
    <t xml:space="preserve">Russia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</si>
</sst>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b/>
      <sz val="8"/>
      <color theme="1"/>
      <name val="Calibri"/>
      <family val="2"/>
      <scheme val="minor"/>
    </font>
    <font>
      <sz val="9"/>
      <color theme="1"/>
      <name val="Calibri"/>
      <family val="2"/>
      <scheme val="minor"/>
    </font>
    <font>
      <sz val="10"/>
      <color theme="1"/>
      <name val="Arial"/>
      <family val="2"/>
    </font>
    <font>
      <b/>
      <sz val="11"/>
      <color rgb="FF92D050"/>
      <name val="Calibri"/>
      <family val="2"/>
      <scheme val="minor"/>
    </font>
    <font>
      <sz val="10"/>
      <name val="Arial"/>
      <family val="2"/>
    </font>
    <font>
      <sz val="10"/>
      <name val="Arial"/>
      <family val="2"/>
    </font>
    <font>
      <b/>
      <sz val="8"/>
      <color rgb="FF008000"/>
      <name val="Calibri"/>
      <family val="2"/>
      <scheme val="minor"/>
    </font>
    <font>
      <b/>
      <sz val="8"/>
      <color rgb="FF800000"/>
      <name val="Calibri"/>
      <family val="2"/>
      <scheme val="minor"/>
    </font>
    <font>
      <b/>
      <sz val="8"/>
      <color rgb="FF0070C0"/>
      <name val="Calibri"/>
      <family val="2"/>
      <scheme val="minor"/>
    </font>
    <font>
      <b/>
      <sz val="11"/>
      <color rgb="FF008000"/>
      <name val="Calibri"/>
      <family val="2"/>
      <scheme val="minor"/>
    </font>
    <font>
      <b/>
      <sz val="11"/>
      <color rgb="FF800000"/>
      <name val="Calibri"/>
      <family val="2"/>
      <scheme val="minor"/>
    </font>
    <font>
      <b/>
      <sz val="8"/>
      <color theme="1"/>
      <name val="Calibri"/>
      <family val="2"/>
    </font>
    <font>
      <sz val="8"/>
      <color theme="1"/>
      <name val="Calibri"/>
      <family val="2"/>
    </font>
    <font>
      <b/>
      <sz val="8"/>
      <color theme="9"/>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right/>
      <top/>
      <bottom style="medium">
        <color indexed="64"/>
      </bottom>
      <diagonal/>
    </border>
    <border>
      <left/>
      <right/>
      <top style="medium">
        <color indexed="64"/>
      </top>
      <bottom style="medium">
        <color indexed="64"/>
      </bottom>
      <diagonal/>
    </border>
  </borders>
  <cellStyleXfs count="47">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1" fillId="0" borderId="0"/>
    <xf numFmtId="0" fontId="23" fillId="0" borderId="0"/>
    <xf numFmtId="0" fontId="24" fillId="0" borderId="0"/>
    <xf numFmtId="9" fontId="24" fillId="0" borderId="0" applyFont="0" applyFill="0" applyBorder="0" applyAlignment="0" applyProtection="0"/>
  </cellStyleXfs>
  <cellXfs count="55">
    <xf numFmtId="0" fontId="0" fillId="0" borderId="0" xfId="0"/>
    <xf numFmtId="0" fontId="18" fillId="0" borderId="0" xfId="0" applyFont="1"/>
    <xf numFmtId="0" fontId="18" fillId="0" borderId="13" xfId="0" applyFont="1" applyBorder="1"/>
    <xf numFmtId="0" fontId="19" fillId="0" borderId="12" xfId="0" applyFont="1" applyBorder="1" applyAlignment="1">
      <alignment horizontal="right" vertical="center" wrapText="1"/>
    </xf>
    <xf numFmtId="0" fontId="19" fillId="0" borderId="0" xfId="0" applyFont="1" applyAlignment="1">
      <alignment horizontal="left" vertical="center" wrapText="1"/>
    </xf>
    <xf numFmtId="3" fontId="18" fillId="0" borderId="0" xfId="0" applyNumberFormat="1" applyFont="1" applyAlignment="1">
      <alignment horizontal="right" wrapText="1"/>
    </xf>
    <xf numFmtId="164" fontId="18" fillId="0" borderId="0" xfId="1" applyNumberFormat="1" applyFont="1" applyAlignment="1">
      <alignment horizontal="right" wrapText="1"/>
    </xf>
    <xf numFmtId="0" fontId="18" fillId="0" borderId="0" xfId="0" applyFont="1" applyAlignment="1">
      <alignment horizontal="left" vertical="center" wrapText="1"/>
    </xf>
    <xf numFmtId="0" fontId="18" fillId="0" borderId="0" xfId="0" applyFont="1" applyAlignment="1">
      <alignment horizontal="right" wrapText="1"/>
    </xf>
    <xf numFmtId="0" fontId="19" fillId="0" borderId="13" xfId="0" applyFont="1" applyBorder="1" applyAlignment="1">
      <alignment horizontal="left" vertical="center" wrapText="1"/>
    </xf>
    <xf numFmtId="3" fontId="18" fillId="0" borderId="13" xfId="0" applyNumberFormat="1" applyFont="1" applyBorder="1" applyAlignment="1">
      <alignment horizontal="right" wrapText="1"/>
    </xf>
    <xf numFmtId="164" fontId="18" fillId="0" borderId="13" xfId="1" applyNumberFormat="1" applyFont="1" applyBorder="1" applyAlignment="1">
      <alignment horizontal="right" wrapText="1"/>
    </xf>
    <xf numFmtId="0" fontId="19" fillId="0" borderId="0" xfId="0" applyFont="1" applyAlignment="1">
      <alignment horizontal="right" vertical="center" wrapText="1"/>
    </xf>
    <xf numFmtId="3" fontId="19" fillId="0" borderId="0" xfId="0" applyNumberFormat="1" applyFont="1" applyAlignment="1">
      <alignment horizontal="right" wrapText="1"/>
    </xf>
    <xf numFmtId="164" fontId="19" fillId="0" borderId="0" xfId="1" applyNumberFormat="1" applyFont="1" applyAlignment="1">
      <alignment horizontal="right" wrapText="1"/>
    </xf>
    <xf numFmtId="164" fontId="18" fillId="0" borderId="0" xfId="1" quotePrefix="1" applyNumberFormat="1" applyFont="1" applyAlignment="1">
      <alignment horizontal="right" wrapText="1"/>
    </xf>
    <xf numFmtId="0" fontId="18" fillId="0" borderId="0" xfId="0" applyFont="1" applyAlignment="1"/>
    <xf numFmtId="3" fontId="20" fillId="0" borderId="0" xfId="0" applyNumberFormat="1" applyFont="1"/>
    <xf numFmtId="0" fontId="22" fillId="0" borderId="0" xfId="0" applyFont="1"/>
    <xf numFmtId="164" fontId="0" fillId="0" borderId="0" xfId="0" applyNumberFormat="1"/>
    <xf numFmtId="164" fontId="19" fillId="0" borderId="0" xfId="1" applyNumberFormat="1" applyFont="1" applyAlignment="1">
      <alignment horizontal="right"/>
    </xf>
    <xf numFmtId="0" fontId="19" fillId="0" borderId="0" xfId="0" applyFont="1" applyAlignment="1">
      <alignment horizontal="right" wrapText="1"/>
    </xf>
    <xf numFmtId="164" fontId="18" fillId="0" borderId="13" xfId="1" quotePrefix="1" applyNumberFormat="1" applyFont="1" applyBorder="1" applyAlignment="1">
      <alignment horizontal="right" wrapText="1"/>
    </xf>
    <xf numFmtId="0" fontId="25" fillId="0" borderId="0" xfId="0" applyFont="1" applyAlignment="1">
      <alignment horizontal="right" wrapText="1"/>
    </xf>
    <xf numFmtId="3" fontId="25" fillId="0" borderId="0" xfId="0" applyNumberFormat="1" applyFont="1" applyAlignment="1">
      <alignment horizontal="right" wrapText="1"/>
    </xf>
    <xf numFmtId="0" fontId="26" fillId="0" borderId="0" xfId="0" applyFont="1" applyAlignment="1">
      <alignment horizontal="right" wrapText="1"/>
    </xf>
    <xf numFmtId="3" fontId="26" fillId="0" borderId="0" xfId="0" applyNumberFormat="1" applyFont="1" applyAlignment="1">
      <alignment horizontal="right" wrapText="1"/>
    </xf>
    <xf numFmtId="0" fontId="27" fillId="0" borderId="0" xfId="0" applyFont="1" applyAlignment="1">
      <alignment horizontal="right" wrapText="1"/>
    </xf>
    <xf numFmtId="3" fontId="27" fillId="0" borderId="0" xfId="0" applyNumberFormat="1" applyFont="1" applyAlignment="1">
      <alignment horizontal="right" wrapText="1"/>
    </xf>
    <xf numFmtId="164" fontId="27" fillId="0" borderId="0" xfId="1" applyNumberFormat="1" applyFont="1" applyAlignment="1">
      <alignment horizontal="right" wrapText="1"/>
    </xf>
    <xf numFmtId="164" fontId="25" fillId="0" borderId="0" xfId="1" applyNumberFormat="1" applyFont="1" applyAlignment="1">
      <alignment horizontal="right" wrapText="1"/>
    </xf>
    <xf numFmtId="164" fontId="26" fillId="0" borderId="0" xfId="1" applyNumberFormat="1" applyFont="1" applyAlignment="1">
      <alignment horizontal="right" wrapText="1"/>
    </xf>
    <xf numFmtId="0" fontId="28" fillId="0" borderId="0" xfId="0" applyFont="1"/>
    <xf numFmtId="0" fontId="29" fillId="0" borderId="0" xfId="0" applyFont="1"/>
    <xf numFmtId="0" fontId="18" fillId="0" borderId="0" xfId="0" applyFont="1" applyBorder="1"/>
    <xf numFmtId="0" fontId="18" fillId="0" borderId="0" xfId="0" applyFont="1" applyAlignment="1">
      <alignment vertical="top"/>
    </xf>
    <xf numFmtId="0" fontId="30" fillId="0" borderId="12" xfId="0" applyFont="1" applyBorder="1" applyAlignment="1">
      <alignment horizontal="right" vertical="center" wrapText="1"/>
    </xf>
    <xf numFmtId="0" fontId="30" fillId="0" borderId="0" xfId="0" applyFont="1" applyAlignment="1">
      <alignment horizontal="left" vertical="center" wrapText="1"/>
    </xf>
    <xf numFmtId="3" fontId="31" fillId="0" borderId="0" xfId="0" applyNumberFormat="1" applyFont="1" applyAlignment="1">
      <alignment horizontal="right" wrapText="1"/>
    </xf>
    <xf numFmtId="164" fontId="31" fillId="0" borderId="0" xfId="1" applyNumberFormat="1" applyFont="1" applyAlignment="1">
      <alignment horizontal="right" wrapText="1"/>
    </xf>
    <xf numFmtId="0" fontId="30" fillId="0" borderId="13" xfId="0" applyFont="1" applyBorder="1" applyAlignment="1">
      <alignment horizontal="left" vertical="center" wrapText="1"/>
    </xf>
    <xf numFmtId="3" fontId="31" fillId="0" borderId="13" xfId="0" applyNumberFormat="1" applyFont="1" applyBorder="1" applyAlignment="1">
      <alignment horizontal="right" wrapText="1"/>
    </xf>
    <xf numFmtId="164" fontId="31" fillId="0" borderId="13" xfId="1" applyNumberFormat="1" applyFont="1" applyBorder="1" applyAlignment="1">
      <alignment horizontal="right" wrapText="1"/>
    </xf>
    <xf numFmtId="0" fontId="32" fillId="0" borderId="0" xfId="0" applyFont="1" applyAlignment="1">
      <alignment horizontal="left"/>
    </xf>
    <xf numFmtId="0" fontId="19" fillId="0" borderId="0" xfId="0" applyFont="1" applyAlignment="1">
      <alignment horizontal="left" wrapText="1"/>
    </xf>
    <xf numFmtId="0" fontId="18" fillId="0" borderId="0" xfId="0" applyFont="1" applyAlignment="1">
      <alignment wrapText="1"/>
    </xf>
    <xf numFmtId="0" fontId="19" fillId="0" borderId="11" xfId="0" applyFont="1" applyBorder="1" applyAlignment="1">
      <alignment horizontal="left" vertical="center" wrapText="1"/>
    </xf>
    <xf numFmtId="0" fontId="19" fillId="0" borderId="12" xfId="0" applyFont="1" applyBorder="1" applyAlignment="1">
      <alignment horizontal="left" vertical="center" wrapText="1"/>
    </xf>
    <xf numFmtId="0" fontId="19" fillId="0" borderId="10"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4" xfId="0" applyFont="1" applyBorder="1" applyAlignment="1">
      <alignment horizontal="center" vertical="center" wrapText="1"/>
    </xf>
    <xf numFmtId="0" fontId="30" fillId="0" borderId="10" xfId="0" applyFont="1" applyBorder="1" applyAlignment="1">
      <alignment horizontal="center" vertical="center" wrapText="1"/>
    </xf>
    <xf numFmtId="0" fontId="19" fillId="0" borderId="0" xfId="0" applyFont="1" applyAlignment="1">
      <alignment horizontal="left"/>
    </xf>
    <xf numFmtId="0" fontId="30" fillId="0" borderId="11" xfId="0" applyFont="1" applyBorder="1" applyAlignment="1">
      <alignment horizontal="left" vertical="center" wrapText="1"/>
    </xf>
    <xf numFmtId="0" fontId="30" fillId="0" borderId="12" xfId="0" applyFont="1" applyBorder="1" applyAlignment="1">
      <alignment horizontal="left" vertical="center" wrapText="1"/>
    </xf>
  </cellXfs>
  <cellStyles count="47">
    <cellStyle name="20% - Colore 1" xfId="20" builtinId="30" customBuiltin="1"/>
    <cellStyle name="20% - Colore 2" xfId="24" builtinId="34" customBuiltin="1"/>
    <cellStyle name="20% - Colore 3" xfId="28" builtinId="38" customBuiltin="1"/>
    <cellStyle name="20% - Colore 4" xfId="32" builtinId="42" customBuiltin="1"/>
    <cellStyle name="20% - Colore 5" xfId="36" builtinId="46" customBuiltin="1"/>
    <cellStyle name="20% - Colore 6" xfId="40" builtinId="50" customBuiltin="1"/>
    <cellStyle name="40% - Colore 1" xfId="21" builtinId="31" customBuiltin="1"/>
    <cellStyle name="40% - Colore 2" xfId="25" builtinId="35" customBuiltin="1"/>
    <cellStyle name="40% - Colore 3" xfId="29" builtinId="39" customBuiltin="1"/>
    <cellStyle name="40% - Colore 4" xfId="33" builtinId="43" customBuiltin="1"/>
    <cellStyle name="40% - Colore 5" xfId="37" builtinId="47" customBuiltin="1"/>
    <cellStyle name="40% - Colore 6" xfId="41" builtinId="51" customBuiltin="1"/>
    <cellStyle name="60% - Colore 1" xfId="22" builtinId="32" customBuiltin="1"/>
    <cellStyle name="60% - Colore 2" xfId="26" builtinId="36" customBuiltin="1"/>
    <cellStyle name="60% - Colore 3" xfId="30" builtinId="40" customBuiltin="1"/>
    <cellStyle name="60% - Colore 4" xfId="34" builtinId="44" customBuiltin="1"/>
    <cellStyle name="60% - Colore 5" xfId="38" builtinId="48" customBuiltin="1"/>
    <cellStyle name="60% - Colore 6" xfId="42" builtinId="52" customBuiltin="1"/>
    <cellStyle name="Calcolo" xfId="12" builtinId="22" customBuiltin="1"/>
    <cellStyle name="Cella collegata" xfId="13" builtinId="24" customBuiltin="1"/>
    <cellStyle name="Cella da controllare" xfId="14" builtinId="23" customBuiltin="1"/>
    <cellStyle name="Colore 1" xfId="19" builtinId="29" customBuiltin="1"/>
    <cellStyle name="Colore 2" xfId="23" builtinId="33" customBuiltin="1"/>
    <cellStyle name="Colore 3" xfId="27" builtinId="37" customBuiltin="1"/>
    <cellStyle name="Colore 4" xfId="31" builtinId="41" customBuiltin="1"/>
    <cellStyle name="Colore 5" xfId="35" builtinId="45" customBuiltin="1"/>
    <cellStyle name="Colore 6" xfId="39" builtinId="49" customBuiltin="1"/>
    <cellStyle name="Input" xfId="10" builtinId="20" customBuiltin="1"/>
    <cellStyle name="Neutrale" xfId="9" builtinId="28" customBuiltin="1"/>
    <cellStyle name="Normale" xfId="0" builtinId="0"/>
    <cellStyle name="Normale 2" xfId="44"/>
    <cellStyle name="Normale 3" xfId="43"/>
    <cellStyle name="Normale 4" xfId="45"/>
    <cellStyle name="Nota" xfId="16" builtinId="10" customBuiltin="1"/>
    <cellStyle name="Output" xfId="11" builtinId="21" customBuiltin="1"/>
    <cellStyle name="Percentuale" xfId="1" builtinId="5"/>
    <cellStyle name="Percentuale 2" xfId="46"/>
    <cellStyle name="Testo avviso" xfId="15" builtinId="11" customBuiltin="1"/>
    <cellStyle name="Testo descrittivo" xfId="17" builtinId="53" customBuiltin="1"/>
    <cellStyle name="Titolo" xfId="2" builtinId="15" customBuiltin="1"/>
    <cellStyle name="Titolo 1" xfId="3" builtinId="16" customBuiltin="1"/>
    <cellStyle name="Titolo 2" xfId="4" builtinId="17" customBuiltin="1"/>
    <cellStyle name="Titolo 3" xfId="5" builtinId="18" customBuiltin="1"/>
    <cellStyle name="Titolo 4" xfId="6" builtinId="19" customBuiltin="1"/>
    <cellStyle name="Totale" xfId="18" builtinId="25" customBuiltin="1"/>
    <cellStyle name="Valore non valido" xfId="8" builtinId="27" customBuiltin="1"/>
    <cellStyle name="Valore valido" xfId="7" builtinId="26" customBuiltin="1"/>
  </cellStyles>
  <dxfs count="0"/>
  <tableStyles count="0" defaultTableStyle="TableStyleMedium9" defaultPivotStyle="PivotStyleLight16"/>
  <colors>
    <mruColors>
      <color rgb="FFCC66FF"/>
      <color rgb="FFFF99FF"/>
      <color rgb="FF800000"/>
      <color rgb="FF008000"/>
      <color rgb="FF004C00"/>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lena.cotti/Documents/ImportExport/ImportExport2007/GraficiImportExport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1"/>
      <sheetName val="Italia"/>
      <sheetName val="Pag2"/>
      <sheetName val="EmiliaRomagna"/>
      <sheetName val="Pag3"/>
      <sheetName val="Pag4"/>
      <sheetName val="Pag5"/>
      <sheetName val="Pag6"/>
      <sheetName val="BoSettori"/>
      <sheetName val="Pag7"/>
      <sheetName val="BoMerci"/>
      <sheetName val="Pag8"/>
      <sheetName val="Pag9"/>
      <sheetName val="Pag10"/>
      <sheetName val="Pag11"/>
      <sheetName val="BoAree"/>
      <sheetName val="Pag12"/>
      <sheetName val="Pag13"/>
      <sheetName val="BoPaesi"/>
      <sheetName val="Pag14"/>
      <sheetName val="Pag15"/>
      <sheetName val="BoAreeSettori"/>
      <sheetName val="Pag16"/>
      <sheetName val="BoApertura"/>
      <sheetName val="Pag17"/>
      <sheetName val="BoTecno"/>
      <sheetName val="Pag18"/>
      <sheetName val="Decennio"/>
      <sheetName val="Pag19"/>
      <sheetName val="BoCina"/>
      <sheetName val="Pag20"/>
      <sheetName val="BoUsa"/>
      <sheetName val="Pag21"/>
      <sheetName val="BoGerman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9">
          <cell r="B29">
            <v>160801194</v>
          </cell>
          <cell r="C29">
            <v>10357639</v>
          </cell>
          <cell r="D29">
            <v>3352243</v>
          </cell>
          <cell r="E29">
            <v>174511076</v>
          </cell>
          <cell r="F29">
            <v>951680</v>
          </cell>
          <cell r="G29">
            <v>3937.4673986582452</v>
          </cell>
          <cell r="H29">
            <v>0</v>
          </cell>
          <cell r="I29">
            <v>955617.46739865828</v>
          </cell>
          <cell r="J29">
            <v>22336.76088562029</v>
          </cell>
          <cell r="K29">
            <v>18064503</v>
          </cell>
          <cell r="L29">
            <v>18086839.760885619</v>
          </cell>
          <cell r="M29">
            <v>19042457.228284277</v>
          </cell>
          <cell r="N29">
            <v>248818770</v>
          </cell>
          <cell r="O29">
            <v>110905112.92330098</v>
          </cell>
          <cell r="P29">
            <v>359723882.92330098</v>
          </cell>
          <cell r="Q29">
            <v>107945293</v>
          </cell>
          <cell r="R29">
            <v>115482786</v>
          </cell>
          <cell r="S29">
            <v>223428079</v>
          </cell>
          <cell r="T29">
            <v>63180526</v>
          </cell>
          <cell r="U29">
            <v>286608605</v>
          </cell>
          <cell r="V29">
            <v>102452318</v>
          </cell>
          <cell r="W29">
            <v>205449268</v>
          </cell>
          <cell r="X29">
            <v>21040531</v>
          </cell>
          <cell r="Y29">
            <v>226489799</v>
          </cell>
          <cell r="Z29">
            <v>2733504</v>
          </cell>
          <cell r="AA29">
            <v>691009048</v>
          </cell>
          <cell r="AB29">
            <v>177706974</v>
          </cell>
          <cell r="AC29">
            <v>33936621</v>
          </cell>
          <cell r="AD29">
            <v>199181342</v>
          </cell>
          <cell r="AE29">
            <v>97604714</v>
          </cell>
          <cell r="AF29">
            <v>296786056</v>
          </cell>
          <cell r="AG29">
            <v>620175822</v>
          </cell>
          <cell r="AH29">
            <v>89568383</v>
          </cell>
          <cell r="AI29">
            <v>201705191</v>
          </cell>
          <cell r="AJ29">
            <v>168671561</v>
          </cell>
          <cell r="AK29">
            <v>459945135</v>
          </cell>
          <cell r="AL29">
            <v>207267258</v>
          </cell>
          <cell r="AM29">
            <v>1124229136</v>
          </cell>
          <cell r="AN29">
            <v>885239267</v>
          </cell>
          <cell r="AO29">
            <v>69206959</v>
          </cell>
          <cell r="AP29">
            <v>954446226</v>
          </cell>
          <cell r="AQ29">
            <v>2538620497</v>
          </cell>
          <cell r="AR29">
            <v>105533630</v>
          </cell>
          <cell r="AS29">
            <v>4524814878.9233007</v>
          </cell>
          <cell r="AT29">
            <v>3776191</v>
          </cell>
          <cell r="AU29">
            <v>4547633527.1515846</v>
          </cell>
          <cell r="AV29">
            <v>42760294</v>
          </cell>
          <cell r="AW29">
            <v>82732</v>
          </cell>
          <cell r="AX29">
            <v>0</v>
          </cell>
          <cell r="AY29">
            <v>1048538</v>
          </cell>
          <cell r="AZ29">
            <v>0</v>
          </cell>
          <cell r="BA29">
            <v>2714125.6126469965</v>
          </cell>
          <cell r="BB29">
            <v>4768750295</v>
          </cell>
          <cell r="DH29">
            <v>77056500</v>
          </cell>
          <cell r="DI29">
            <v>397073</v>
          </cell>
          <cell r="DJ29">
            <v>1137606</v>
          </cell>
          <cell r="DK29">
            <v>78591179</v>
          </cell>
          <cell r="DL29">
            <v>100035.63552603718</v>
          </cell>
          <cell r="DM29">
            <v>0</v>
          </cell>
          <cell r="DN29">
            <v>0</v>
          </cell>
          <cell r="DO29">
            <v>100035.63552603718</v>
          </cell>
          <cell r="DP29">
            <v>323907</v>
          </cell>
          <cell r="DQ29">
            <v>789473</v>
          </cell>
          <cell r="DR29">
            <v>1113380</v>
          </cell>
          <cell r="DS29">
            <v>1213415.6355260371</v>
          </cell>
          <cell r="DT29">
            <v>202427110</v>
          </cell>
          <cell r="DU29">
            <v>33898</v>
          </cell>
          <cell r="DV29">
            <v>202461008</v>
          </cell>
          <cell r="DW29">
            <v>166610062</v>
          </cell>
          <cell r="DX29">
            <v>316423172</v>
          </cell>
          <cell r="DY29">
            <v>483033234</v>
          </cell>
          <cell r="DZ29">
            <v>203696193</v>
          </cell>
          <cell r="EA29">
            <v>686729427</v>
          </cell>
          <cell r="EB29">
            <v>21352458</v>
          </cell>
          <cell r="EC29">
            <v>44359478</v>
          </cell>
          <cell r="ED29">
            <v>34133970</v>
          </cell>
          <cell r="EE29">
            <v>78493448</v>
          </cell>
          <cell r="EF29">
            <v>1882054</v>
          </cell>
          <cell r="EG29">
            <v>376312648</v>
          </cell>
          <cell r="EH29">
            <v>260784789</v>
          </cell>
          <cell r="EI29">
            <v>278866450</v>
          </cell>
          <cell r="EJ29">
            <v>49847572</v>
          </cell>
          <cell r="EK29">
            <v>332198460</v>
          </cell>
          <cell r="EL29">
            <v>382046032</v>
          </cell>
          <cell r="EM29">
            <v>2906369780</v>
          </cell>
          <cell r="EN29">
            <v>77060368</v>
          </cell>
          <cell r="EO29">
            <v>272149606</v>
          </cell>
          <cell r="EP29">
            <v>236340713</v>
          </cell>
          <cell r="EQ29">
            <v>585550687</v>
          </cell>
          <cell r="ER29">
            <v>246639640</v>
          </cell>
          <cell r="ES29">
            <v>3535055452</v>
          </cell>
          <cell r="ET29">
            <v>531455792</v>
          </cell>
          <cell r="EU29">
            <v>385580969</v>
          </cell>
          <cell r="EV29">
            <v>917036761</v>
          </cell>
          <cell r="EW29">
            <v>5037642900</v>
          </cell>
          <cell r="EX29">
            <v>211285553</v>
          </cell>
          <cell r="EY29">
            <v>7155810735</v>
          </cell>
          <cell r="EZ29">
            <v>0</v>
          </cell>
          <cell r="FA29">
            <v>7157024150.6355257</v>
          </cell>
          <cell r="FB29">
            <v>3943061</v>
          </cell>
          <cell r="FC29">
            <v>85443</v>
          </cell>
          <cell r="FD29">
            <v>0</v>
          </cell>
          <cell r="FE29">
            <v>1117169</v>
          </cell>
          <cell r="FF29">
            <v>77424</v>
          </cell>
          <cell r="FG29">
            <v>1758677</v>
          </cell>
          <cell r="FH29">
            <v>7242597101</v>
          </cell>
        </row>
        <row r="30">
          <cell r="B30">
            <v>170841570</v>
          </cell>
          <cell r="C30">
            <v>9316751</v>
          </cell>
          <cell r="D30">
            <v>3126352</v>
          </cell>
          <cell r="E30">
            <v>183284673</v>
          </cell>
          <cell r="F30">
            <v>982769</v>
          </cell>
          <cell r="G30">
            <v>3195</v>
          </cell>
          <cell r="H30">
            <v>0</v>
          </cell>
          <cell r="I30">
            <v>985964</v>
          </cell>
          <cell r="J30">
            <v>0</v>
          </cell>
          <cell r="K30">
            <v>19451734</v>
          </cell>
          <cell r="L30">
            <v>19451734</v>
          </cell>
          <cell r="M30">
            <v>20437698</v>
          </cell>
          <cell r="N30">
            <v>250968225</v>
          </cell>
          <cell r="O30">
            <v>4509592</v>
          </cell>
          <cell r="P30">
            <v>255477817</v>
          </cell>
          <cell r="Q30">
            <v>103873946</v>
          </cell>
          <cell r="R30">
            <v>106182114</v>
          </cell>
          <cell r="S30">
            <v>210056060</v>
          </cell>
          <cell r="T30">
            <v>66428012</v>
          </cell>
          <cell r="U30">
            <v>276484072</v>
          </cell>
          <cell r="V30">
            <v>97436125</v>
          </cell>
          <cell r="W30">
            <v>166526899</v>
          </cell>
          <cell r="X30">
            <v>19262655</v>
          </cell>
          <cell r="Y30">
            <v>185789554</v>
          </cell>
          <cell r="Z30">
            <v>4604466</v>
          </cell>
          <cell r="AA30">
            <v>676654202</v>
          </cell>
          <cell r="AB30">
            <v>169980395</v>
          </cell>
          <cell r="AC30">
            <v>32904417</v>
          </cell>
          <cell r="AD30">
            <v>212413772</v>
          </cell>
          <cell r="AE30">
            <v>102952192</v>
          </cell>
          <cell r="AF30">
            <v>315365964</v>
          </cell>
          <cell r="AG30">
            <v>609572471</v>
          </cell>
          <cell r="AH30">
            <v>90716837</v>
          </cell>
          <cell r="AI30">
            <v>222191899</v>
          </cell>
          <cell r="AJ30">
            <v>226779468</v>
          </cell>
          <cell r="AK30">
            <v>539688204</v>
          </cell>
          <cell r="AL30">
            <v>191704126</v>
          </cell>
          <cell r="AM30">
            <v>1116642561</v>
          </cell>
          <cell r="AN30">
            <v>975989542</v>
          </cell>
          <cell r="AO30">
            <v>51249344</v>
          </cell>
          <cell r="AP30">
            <v>1027238886</v>
          </cell>
          <cell r="AQ30">
            <v>2683569651</v>
          </cell>
          <cell r="AR30">
            <v>85115337</v>
          </cell>
          <cell r="AS30">
            <v>4468016036</v>
          </cell>
          <cell r="AT30">
            <v>4248885</v>
          </cell>
          <cell r="AU30">
            <v>4492702619</v>
          </cell>
          <cell r="AV30">
            <v>34218947</v>
          </cell>
          <cell r="AW30">
            <v>66182</v>
          </cell>
          <cell r="AX30">
            <v>0</v>
          </cell>
          <cell r="AY30">
            <v>600214</v>
          </cell>
          <cell r="AZ30">
            <v>0</v>
          </cell>
          <cell r="BA30">
            <v>41641567</v>
          </cell>
          <cell r="BB30">
            <v>4752514202</v>
          </cell>
          <cell r="DH30">
            <v>80679234</v>
          </cell>
          <cell r="DI30">
            <v>140658</v>
          </cell>
          <cell r="DJ30">
            <v>705997</v>
          </cell>
          <cell r="DK30">
            <v>81525889</v>
          </cell>
          <cell r="DL30">
            <v>31834</v>
          </cell>
          <cell r="DM30">
            <v>0</v>
          </cell>
          <cell r="DN30">
            <v>0</v>
          </cell>
          <cell r="DO30">
            <v>31834</v>
          </cell>
          <cell r="DP30">
            <v>369659</v>
          </cell>
          <cell r="DQ30">
            <v>1139082</v>
          </cell>
          <cell r="DR30">
            <v>1508741</v>
          </cell>
          <cell r="DS30">
            <v>1540575</v>
          </cell>
          <cell r="DT30">
            <v>196383811</v>
          </cell>
          <cell r="DU30">
            <v>205116</v>
          </cell>
          <cell r="DV30">
            <v>196588927</v>
          </cell>
          <cell r="DW30">
            <v>168397099</v>
          </cell>
          <cell r="DX30">
            <v>343283974</v>
          </cell>
          <cell r="DY30">
            <v>511681073</v>
          </cell>
          <cell r="DZ30">
            <v>208176027</v>
          </cell>
          <cell r="EA30">
            <v>719857100</v>
          </cell>
          <cell r="EB30">
            <v>22569216</v>
          </cell>
          <cell r="EC30">
            <v>41498922</v>
          </cell>
          <cell r="ED30">
            <v>32929271</v>
          </cell>
          <cell r="EE30">
            <v>74428193</v>
          </cell>
          <cell r="EF30">
            <v>1937282</v>
          </cell>
          <cell r="EG30">
            <v>362311115</v>
          </cell>
          <cell r="EH30">
            <v>257022691</v>
          </cell>
          <cell r="EI30">
            <v>289313280</v>
          </cell>
          <cell r="EJ30">
            <v>49953184</v>
          </cell>
          <cell r="EK30">
            <v>364092293</v>
          </cell>
          <cell r="EL30">
            <v>414045477</v>
          </cell>
          <cell r="EM30">
            <v>3076702064</v>
          </cell>
          <cell r="EN30">
            <v>86021866</v>
          </cell>
          <cell r="EO30">
            <v>283829417</v>
          </cell>
          <cell r="EP30">
            <v>257822494</v>
          </cell>
          <cell r="EQ30">
            <v>627673777</v>
          </cell>
          <cell r="ER30">
            <v>277747977</v>
          </cell>
          <cell r="ES30">
            <v>3768495518</v>
          </cell>
          <cell r="ET30">
            <v>521676962</v>
          </cell>
          <cell r="EU30">
            <v>420262838</v>
          </cell>
          <cell r="EV30">
            <v>941939800</v>
          </cell>
          <cell r="EW30">
            <v>5338109095</v>
          </cell>
          <cell r="EX30">
            <v>196324250</v>
          </cell>
          <cell r="EY30">
            <v>7458461149</v>
          </cell>
          <cell r="EZ30">
            <v>0</v>
          </cell>
          <cell r="FA30">
            <v>7460001724</v>
          </cell>
          <cell r="FB30">
            <v>2951144</v>
          </cell>
          <cell r="FC30">
            <v>53866</v>
          </cell>
          <cell r="FD30">
            <v>0</v>
          </cell>
          <cell r="FE30">
            <v>1538534</v>
          </cell>
          <cell r="FF30">
            <v>0</v>
          </cell>
          <cell r="FG30">
            <v>22993553</v>
          </cell>
          <cell r="FH30">
            <v>7569064710</v>
          </cell>
        </row>
        <row r="31">
          <cell r="B31">
            <v>158635638</v>
          </cell>
          <cell r="C31">
            <v>13482553</v>
          </cell>
          <cell r="D31">
            <v>6594920</v>
          </cell>
          <cell r="E31">
            <v>178713111</v>
          </cell>
          <cell r="F31">
            <v>903370</v>
          </cell>
          <cell r="G31">
            <v>4691</v>
          </cell>
          <cell r="H31">
            <v>0</v>
          </cell>
          <cell r="I31">
            <v>908061</v>
          </cell>
          <cell r="J31">
            <v>0</v>
          </cell>
          <cell r="K31">
            <v>7759697</v>
          </cell>
          <cell r="L31">
            <v>7759697</v>
          </cell>
          <cell r="M31">
            <v>8667758</v>
          </cell>
          <cell r="N31">
            <v>260100762</v>
          </cell>
          <cell r="O31">
            <v>74257015</v>
          </cell>
          <cell r="P31">
            <v>334357777</v>
          </cell>
          <cell r="Q31">
            <v>117351273</v>
          </cell>
          <cell r="R31">
            <v>161513984</v>
          </cell>
          <cell r="S31">
            <v>278865257</v>
          </cell>
          <cell r="T31">
            <v>150755378</v>
          </cell>
          <cell r="U31">
            <v>429620635</v>
          </cell>
          <cell r="V31">
            <v>96840597</v>
          </cell>
          <cell r="W31">
            <v>172117959</v>
          </cell>
          <cell r="X31">
            <v>21317113</v>
          </cell>
          <cell r="Y31">
            <v>193435072</v>
          </cell>
          <cell r="Z31">
            <v>5345350</v>
          </cell>
          <cell r="AA31">
            <v>799853865</v>
          </cell>
          <cell r="AB31">
            <v>185475827</v>
          </cell>
          <cell r="AC31">
            <v>36637231</v>
          </cell>
          <cell r="AD31">
            <v>209063124</v>
          </cell>
          <cell r="AE31">
            <v>104556638</v>
          </cell>
          <cell r="AF31">
            <v>313619762</v>
          </cell>
          <cell r="AG31">
            <v>660400271</v>
          </cell>
          <cell r="AH31">
            <v>98425517</v>
          </cell>
          <cell r="AI31">
            <v>221268354</v>
          </cell>
          <cell r="AJ31">
            <v>277550462</v>
          </cell>
          <cell r="AK31">
            <v>597244333</v>
          </cell>
          <cell r="AL31">
            <v>178960871</v>
          </cell>
          <cell r="AM31">
            <v>1152980904</v>
          </cell>
          <cell r="AN31">
            <v>1025257665</v>
          </cell>
          <cell r="AO31">
            <v>102996669</v>
          </cell>
          <cell r="AP31">
            <v>1128254334</v>
          </cell>
          <cell r="AQ31">
            <v>2878479571</v>
          </cell>
          <cell r="AR31">
            <v>88494611</v>
          </cell>
          <cell r="AS31">
            <v>5048540536</v>
          </cell>
          <cell r="AT31">
            <v>9765498</v>
          </cell>
          <cell r="AU31">
            <v>5066973792</v>
          </cell>
          <cell r="AV31">
            <v>48997870</v>
          </cell>
          <cell r="AW31">
            <v>40183</v>
          </cell>
          <cell r="AX31">
            <v>888</v>
          </cell>
          <cell r="AY31">
            <v>653544</v>
          </cell>
          <cell r="AZ31">
            <v>0</v>
          </cell>
          <cell r="BA31">
            <v>34321039</v>
          </cell>
          <cell r="BB31">
            <v>5329700427</v>
          </cell>
          <cell r="DH31">
            <v>74662552</v>
          </cell>
          <cell r="DI31">
            <v>348451</v>
          </cell>
          <cell r="DJ31">
            <v>734079</v>
          </cell>
          <cell r="DK31">
            <v>75745082</v>
          </cell>
          <cell r="DL31">
            <v>105534</v>
          </cell>
          <cell r="DM31">
            <v>0</v>
          </cell>
          <cell r="DN31">
            <v>0</v>
          </cell>
          <cell r="DO31">
            <v>105534</v>
          </cell>
          <cell r="DP31">
            <v>462198</v>
          </cell>
          <cell r="DQ31">
            <v>1052570</v>
          </cell>
          <cell r="DR31">
            <v>1514768</v>
          </cell>
          <cell r="DS31">
            <v>1620302</v>
          </cell>
          <cell r="DT31">
            <v>216471489</v>
          </cell>
          <cell r="DU31">
            <v>37469</v>
          </cell>
          <cell r="DV31">
            <v>216508958</v>
          </cell>
          <cell r="DW31">
            <v>162109927</v>
          </cell>
          <cell r="DX31">
            <v>391942019</v>
          </cell>
          <cell r="DY31">
            <v>554051946</v>
          </cell>
          <cell r="DZ31">
            <v>186564670</v>
          </cell>
          <cell r="EA31">
            <v>740616616</v>
          </cell>
          <cell r="EB31">
            <v>23906972</v>
          </cell>
          <cell r="EC31">
            <v>41495408</v>
          </cell>
          <cell r="ED31">
            <v>30312885</v>
          </cell>
          <cell r="EE31">
            <v>71808293</v>
          </cell>
          <cell r="EF31">
            <v>2065592</v>
          </cell>
          <cell r="EG31">
            <v>430735229</v>
          </cell>
          <cell r="EH31">
            <v>252827932</v>
          </cell>
          <cell r="EI31">
            <v>292292949</v>
          </cell>
          <cell r="EJ31">
            <v>48018036</v>
          </cell>
          <cell r="EK31">
            <v>360159092</v>
          </cell>
          <cell r="EL31">
            <v>408177128</v>
          </cell>
          <cell r="EM31">
            <v>3088275462</v>
          </cell>
          <cell r="EN31">
            <v>118900504</v>
          </cell>
          <cell r="EO31">
            <v>284155981</v>
          </cell>
          <cell r="EP31">
            <v>265912373</v>
          </cell>
          <cell r="EQ31">
            <v>668968858</v>
          </cell>
          <cell r="ER31">
            <v>282147344</v>
          </cell>
          <cell r="ES31">
            <v>3778599934</v>
          </cell>
          <cell r="ET31">
            <v>525890164</v>
          </cell>
          <cell r="EU31">
            <v>406520737</v>
          </cell>
          <cell r="EV31">
            <v>932410901</v>
          </cell>
          <cell r="EW31">
            <v>5379979693</v>
          </cell>
          <cell r="EX31">
            <v>189884932</v>
          </cell>
          <cell r="EY31">
            <v>7600627166</v>
          </cell>
          <cell r="EZ31">
            <v>0</v>
          </cell>
          <cell r="FA31">
            <v>7602247468</v>
          </cell>
          <cell r="FB31">
            <v>1963950</v>
          </cell>
          <cell r="FC31">
            <v>63557</v>
          </cell>
          <cell r="FD31">
            <v>29172</v>
          </cell>
          <cell r="FE31">
            <v>1467087</v>
          </cell>
          <cell r="FF31">
            <v>1780</v>
          </cell>
          <cell r="FG31">
            <v>31717663</v>
          </cell>
          <cell r="FH31">
            <v>7713235759</v>
          </cell>
        </row>
        <row r="32">
          <cell r="B32">
            <v>186612024</v>
          </cell>
          <cell r="C32">
            <v>11819322</v>
          </cell>
          <cell r="D32">
            <v>14168492</v>
          </cell>
          <cell r="E32">
            <v>212599838</v>
          </cell>
          <cell r="F32">
            <v>968552</v>
          </cell>
          <cell r="G32">
            <v>7912261</v>
          </cell>
          <cell r="H32">
            <v>0</v>
          </cell>
          <cell r="I32">
            <v>8880813</v>
          </cell>
          <cell r="J32">
            <v>0</v>
          </cell>
          <cell r="K32">
            <v>11231439</v>
          </cell>
          <cell r="L32">
            <v>11231439</v>
          </cell>
          <cell r="M32">
            <v>20112252</v>
          </cell>
          <cell r="N32">
            <v>268117032</v>
          </cell>
          <cell r="O32">
            <v>55086111</v>
          </cell>
          <cell r="P32">
            <v>323203143</v>
          </cell>
          <cell r="Q32">
            <v>93683577</v>
          </cell>
          <cell r="R32">
            <v>131966729</v>
          </cell>
          <cell r="S32">
            <v>225650306</v>
          </cell>
          <cell r="T32">
            <v>77869889</v>
          </cell>
          <cell r="U32">
            <v>303520195</v>
          </cell>
          <cell r="V32">
            <v>101324841</v>
          </cell>
          <cell r="W32">
            <v>153943605</v>
          </cell>
          <cell r="X32">
            <v>23204712</v>
          </cell>
          <cell r="Y32">
            <v>177148317</v>
          </cell>
          <cell r="Z32">
            <v>3842574</v>
          </cell>
          <cell r="AA32">
            <v>811643624</v>
          </cell>
          <cell r="AB32">
            <v>168982801</v>
          </cell>
          <cell r="AC32">
            <v>35765221</v>
          </cell>
          <cell r="AD32">
            <v>213077858</v>
          </cell>
          <cell r="AE32">
            <v>96760721</v>
          </cell>
          <cell r="AF32">
            <v>309838579</v>
          </cell>
          <cell r="AG32">
            <v>551037045</v>
          </cell>
          <cell r="AH32">
            <v>109311994</v>
          </cell>
          <cell r="AI32">
            <v>215925396</v>
          </cell>
          <cell r="AJ32">
            <v>307114232</v>
          </cell>
          <cell r="AK32">
            <v>632351622</v>
          </cell>
          <cell r="AL32">
            <v>173335513</v>
          </cell>
          <cell r="AM32">
            <v>1034211137</v>
          </cell>
          <cell r="AN32">
            <v>1104305482</v>
          </cell>
          <cell r="AO32">
            <v>68944144</v>
          </cell>
          <cell r="AP32">
            <v>1173249626</v>
          </cell>
          <cell r="AQ32">
            <v>2839812385</v>
          </cell>
          <cell r="AR32">
            <v>93375347</v>
          </cell>
          <cell r="AS32">
            <v>4858618448</v>
          </cell>
          <cell r="AT32">
            <v>7166888</v>
          </cell>
          <cell r="AU32">
            <v>4885897588</v>
          </cell>
          <cell r="AV32">
            <v>15528448</v>
          </cell>
          <cell r="AW32">
            <v>149076</v>
          </cell>
          <cell r="AX32">
            <v>0</v>
          </cell>
          <cell r="AY32">
            <v>1523553</v>
          </cell>
          <cell r="AZ32">
            <v>0</v>
          </cell>
          <cell r="BA32">
            <v>126127301</v>
          </cell>
          <cell r="BB32">
            <v>5241825804</v>
          </cell>
          <cell r="DH32">
            <v>83873658</v>
          </cell>
          <cell r="DI32">
            <v>186432</v>
          </cell>
          <cell r="DJ32">
            <v>315036</v>
          </cell>
          <cell r="DK32">
            <v>84375126</v>
          </cell>
          <cell r="DL32">
            <v>94921</v>
          </cell>
          <cell r="DM32">
            <v>0</v>
          </cell>
          <cell r="DN32">
            <v>0</v>
          </cell>
          <cell r="DO32">
            <v>94921</v>
          </cell>
          <cell r="DP32">
            <v>833406</v>
          </cell>
          <cell r="DQ32">
            <v>1179873</v>
          </cell>
          <cell r="DR32">
            <v>2013279</v>
          </cell>
          <cell r="DS32">
            <v>2108200</v>
          </cell>
          <cell r="DT32">
            <v>175791193</v>
          </cell>
          <cell r="DU32">
            <v>6874</v>
          </cell>
          <cell r="DV32">
            <v>175798067</v>
          </cell>
          <cell r="DW32">
            <v>158554347</v>
          </cell>
          <cell r="DX32">
            <v>384399219</v>
          </cell>
          <cell r="DY32">
            <v>542953566</v>
          </cell>
          <cell r="DZ32">
            <v>183342671</v>
          </cell>
          <cell r="EA32">
            <v>726296237</v>
          </cell>
          <cell r="EB32">
            <v>20997502</v>
          </cell>
          <cell r="EC32">
            <v>36572188</v>
          </cell>
          <cell r="ED32">
            <v>24592645</v>
          </cell>
          <cell r="EE32">
            <v>61164833</v>
          </cell>
          <cell r="EF32">
            <v>2113006</v>
          </cell>
          <cell r="EG32">
            <v>434298587</v>
          </cell>
          <cell r="EH32">
            <v>261680471</v>
          </cell>
          <cell r="EI32">
            <v>299619828</v>
          </cell>
          <cell r="EJ32">
            <v>46438264</v>
          </cell>
          <cell r="EK32">
            <v>341669454</v>
          </cell>
          <cell r="EL32">
            <v>388107718</v>
          </cell>
          <cell r="EM32">
            <v>3148497759</v>
          </cell>
          <cell r="EN32">
            <v>129652427</v>
          </cell>
          <cell r="EO32">
            <v>287925293</v>
          </cell>
          <cell r="EP32">
            <v>273380608</v>
          </cell>
          <cell r="EQ32">
            <v>690958328</v>
          </cell>
          <cell r="ER32">
            <v>241653268</v>
          </cell>
          <cell r="ES32">
            <v>3778258745</v>
          </cell>
          <cell r="ET32">
            <v>667216021</v>
          </cell>
          <cell r="EU32">
            <v>398090964</v>
          </cell>
          <cell r="EV32">
            <v>1065306985</v>
          </cell>
          <cell r="EW32">
            <v>5534524058</v>
          </cell>
          <cell r="EX32">
            <v>177489832</v>
          </cell>
          <cell r="EY32">
            <v>7693982421</v>
          </cell>
          <cell r="EZ32">
            <v>0</v>
          </cell>
          <cell r="FA32">
            <v>7696090621</v>
          </cell>
          <cell r="FB32">
            <v>2686285</v>
          </cell>
          <cell r="FC32">
            <v>129759</v>
          </cell>
          <cell r="FD32">
            <v>0</v>
          </cell>
          <cell r="FE32">
            <v>1266403</v>
          </cell>
          <cell r="FF32">
            <v>13750</v>
          </cell>
          <cell r="FG32">
            <v>90057166</v>
          </cell>
          <cell r="FH32">
            <v>7874619110</v>
          </cell>
        </row>
        <row r="34">
          <cell r="B34">
            <v>174211362</v>
          </cell>
          <cell r="C34">
            <v>12261154</v>
          </cell>
          <cell r="D34">
            <v>12312495</v>
          </cell>
          <cell r="E34">
            <v>198785011</v>
          </cell>
          <cell r="F34">
            <v>760386</v>
          </cell>
          <cell r="G34">
            <v>51939610</v>
          </cell>
          <cell r="H34">
            <v>0</v>
          </cell>
          <cell r="I34">
            <v>52699996</v>
          </cell>
          <cell r="J34">
            <v>3561</v>
          </cell>
          <cell r="K34">
            <v>10655575</v>
          </cell>
          <cell r="L34">
            <v>10659136</v>
          </cell>
          <cell r="M34">
            <v>63359132</v>
          </cell>
          <cell r="N34">
            <v>315134184</v>
          </cell>
          <cell r="O34">
            <v>8744609</v>
          </cell>
          <cell r="P34">
            <v>323878793</v>
          </cell>
          <cell r="Q34">
            <v>94916137</v>
          </cell>
          <cell r="R34">
            <v>154402991</v>
          </cell>
          <cell r="S34">
            <v>249319128</v>
          </cell>
          <cell r="T34">
            <v>122596496</v>
          </cell>
          <cell r="U34">
            <v>371915624</v>
          </cell>
          <cell r="V34">
            <v>118967577</v>
          </cell>
          <cell r="W34">
            <v>165237158</v>
          </cell>
          <cell r="X34">
            <v>19672377</v>
          </cell>
          <cell r="Y34">
            <v>184909535</v>
          </cell>
          <cell r="Z34">
            <v>3626068</v>
          </cell>
          <cell r="AA34">
            <v>765803679</v>
          </cell>
          <cell r="AB34">
            <v>207692363</v>
          </cell>
          <cell r="AC34">
            <v>42525468</v>
          </cell>
          <cell r="AD34">
            <v>267206232</v>
          </cell>
          <cell r="AE34">
            <v>113738496</v>
          </cell>
          <cell r="AF34">
            <v>380944728</v>
          </cell>
          <cell r="AG34">
            <v>691324116</v>
          </cell>
          <cell r="AH34">
            <v>87740255</v>
          </cell>
          <cell r="AI34">
            <v>257836626</v>
          </cell>
          <cell r="AJ34">
            <v>260999462</v>
          </cell>
          <cell r="AK34">
            <v>606576343</v>
          </cell>
          <cell r="AL34">
            <v>206454205</v>
          </cell>
          <cell r="AM34">
            <v>1278723049</v>
          </cell>
          <cell r="AN34">
            <v>1233139262</v>
          </cell>
          <cell r="AO34">
            <v>82122591</v>
          </cell>
          <cell r="AP34">
            <v>1315261853</v>
          </cell>
          <cell r="AQ34">
            <v>3200561245</v>
          </cell>
          <cell r="AR34">
            <v>104432177</v>
          </cell>
          <cell r="AS34">
            <v>5324312529</v>
          </cell>
          <cell r="AT34">
            <v>8228782</v>
          </cell>
          <cell r="AU34">
            <v>5395900443</v>
          </cell>
          <cell r="AV34">
            <v>9399955</v>
          </cell>
          <cell r="AW34">
            <v>519215</v>
          </cell>
          <cell r="AX34">
            <v>0</v>
          </cell>
          <cell r="AY34">
            <v>1545402</v>
          </cell>
          <cell r="AZ34">
            <v>675</v>
          </cell>
          <cell r="BA34">
            <v>7081571</v>
          </cell>
          <cell r="BB34">
            <v>5613232272</v>
          </cell>
          <cell r="DH34">
            <v>94496570</v>
          </cell>
          <cell r="DI34">
            <v>40007</v>
          </cell>
          <cell r="DJ34">
            <v>215680</v>
          </cell>
          <cell r="DK34">
            <v>94752257</v>
          </cell>
          <cell r="DL34">
            <v>97931</v>
          </cell>
          <cell r="DM34">
            <v>7951</v>
          </cell>
          <cell r="DN34">
            <v>0</v>
          </cell>
          <cell r="DO34">
            <v>105882</v>
          </cell>
          <cell r="DP34">
            <v>256061</v>
          </cell>
          <cell r="DQ34">
            <v>3046836</v>
          </cell>
          <cell r="DR34">
            <v>3302897</v>
          </cell>
          <cell r="DS34">
            <v>3408779</v>
          </cell>
          <cell r="DT34">
            <v>182936477</v>
          </cell>
          <cell r="DU34">
            <v>0</v>
          </cell>
          <cell r="DV34">
            <v>182936477</v>
          </cell>
          <cell r="DW34">
            <v>177583072</v>
          </cell>
          <cell r="DX34">
            <v>398276725</v>
          </cell>
          <cell r="DY34">
            <v>575859797</v>
          </cell>
          <cell r="DZ34">
            <v>212208663</v>
          </cell>
          <cell r="EA34">
            <v>788068460</v>
          </cell>
          <cell r="EB34">
            <v>17276676</v>
          </cell>
          <cell r="EC34">
            <v>43722662</v>
          </cell>
          <cell r="ED34">
            <v>22269353</v>
          </cell>
          <cell r="EE34">
            <v>65992015</v>
          </cell>
          <cell r="EF34">
            <v>2940267</v>
          </cell>
          <cell r="EG34">
            <v>499842907</v>
          </cell>
          <cell r="EH34">
            <v>303409648</v>
          </cell>
          <cell r="EI34">
            <v>291561151</v>
          </cell>
          <cell r="EJ34">
            <v>72071397</v>
          </cell>
          <cell r="EK34">
            <v>371097797</v>
          </cell>
          <cell r="EL34">
            <v>443169194</v>
          </cell>
          <cell r="EM34">
            <v>4113662685</v>
          </cell>
          <cell r="EN34">
            <v>101956981</v>
          </cell>
          <cell r="EO34">
            <v>376773077</v>
          </cell>
          <cell r="EP34">
            <v>277545694</v>
          </cell>
          <cell r="EQ34">
            <v>756275752</v>
          </cell>
          <cell r="ER34">
            <v>289351414</v>
          </cell>
          <cell r="ES34">
            <v>4846183293</v>
          </cell>
          <cell r="ET34">
            <v>854507093</v>
          </cell>
          <cell r="EU34">
            <v>390121469</v>
          </cell>
          <cell r="EV34">
            <v>1244628562</v>
          </cell>
          <cell r="EW34">
            <v>6847087607</v>
          </cell>
          <cell r="EX34">
            <v>202114523</v>
          </cell>
          <cell r="EY34">
            <v>9201229731</v>
          </cell>
          <cell r="EZ34">
            <v>0</v>
          </cell>
          <cell r="FA34">
            <v>9204638510</v>
          </cell>
          <cell r="FB34">
            <v>5212203</v>
          </cell>
          <cell r="FC34">
            <v>193526</v>
          </cell>
          <cell r="FD34">
            <v>5620</v>
          </cell>
          <cell r="FE34">
            <v>540649</v>
          </cell>
          <cell r="FF34">
            <v>71993</v>
          </cell>
          <cell r="FG34">
            <v>1247651</v>
          </cell>
          <cell r="FH34">
            <v>9306662409</v>
          </cell>
        </row>
        <row r="51">
          <cell r="A51" t="str">
            <v xml:space="preserve">(2) I dati 2004 non sono comprensivi delle stime mensili dei dati trimestrali ed annuali delle dichiarazioni al di sotto della soglia di assimilazione. Gli operatori che effettuano scambi con l'estero per un totale superiore alle </v>
          </cell>
        </row>
        <row r="52">
          <cell r="A52" t="str">
            <v xml:space="preserve">alle soglie di assimilazione coprono circa il 97 per cento degli scambi, pur rappresentando circa il 27 per cento del totale degli operatori. Il confronto con gli anni retrospettivi si può effettuare solo rispetto al 2003, in quanto </v>
          </cell>
        </row>
        <row r="53">
          <cell r="A53" t="str">
            <v>da detto anno è possibile scorporare la quota al di sotto della soglia di assimilazione, togliendola dalla voce QQ99. Per l'export sono 86.998.550 euro, per l'import 117.014.279 euro.</v>
          </cell>
        </row>
        <row r="54">
          <cell r="A54" t="str">
            <v>Il mutamento della statistica si deve all'adozione dal 2005 del regolamento base dell'Unione europea n. 638/2004 e di quello di applicazione n. 1982/2004, che impone la trasmissione mensile ad Eurostat del complesso degli scambi</v>
          </cell>
        </row>
        <row r="55">
          <cell r="A55" t="str">
            <v>mensili effettuati da tutti gli operatori commerciali, e quindi la trasmissione dei dati provenienti dalle dichiarazioni mensili e dalle stime delle dichiarazioni trimestrali ed annuali affettuate per il mese di riferimento.</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K38"/>
  <sheetViews>
    <sheetView showGridLines="0" tabSelected="1" workbookViewId="0"/>
  </sheetViews>
  <sheetFormatPr defaultRowHeight="15" x14ac:dyDescent="0.25"/>
  <cols>
    <col min="1" max="1" width="44.140625" style="1" customWidth="1"/>
    <col min="2" max="2" width="11.5703125" style="1" bestFit="1" customWidth="1"/>
    <col min="3" max="3" width="12" style="1" bestFit="1" customWidth="1"/>
    <col min="4" max="4" width="11.7109375" style="1" bestFit="1" customWidth="1"/>
    <col min="5" max="5" width="11.5703125" style="1" bestFit="1" customWidth="1"/>
    <col min="6" max="6" width="11.28515625" style="1" bestFit="1" customWidth="1"/>
    <col min="7" max="7" width="9.5703125" style="1" customWidth="1"/>
    <col min="8" max="8" width="9.28515625" style="1" bestFit="1" customWidth="1"/>
    <col min="9" max="11" width="10.85546875" bestFit="1" customWidth="1"/>
  </cols>
  <sheetData>
    <row r="1" spans="1:11" x14ac:dyDescent="0.25">
      <c r="A1" s="18" t="s">
        <v>33</v>
      </c>
    </row>
    <row r="2" spans="1:11" ht="3.75" customHeight="1" x14ac:dyDescent="0.25"/>
    <row r="3" spans="1:11" x14ac:dyDescent="0.25">
      <c r="A3" s="44" t="s">
        <v>0</v>
      </c>
      <c r="B3" s="44"/>
      <c r="C3" s="44"/>
      <c r="D3" s="44"/>
      <c r="E3" s="44"/>
      <c r="F3" s="44"/>
      <c r="G3" s="44"/>
      <c r="H3" s="44"/>
    </row>
    <row r="4" spans="1:11" ht="15.75" thickBot="1" x14ac:dyDescent="0.3">
      <c r="A4" s="45" t="s">
        <v>54</v>
      </c>
      <c r="B4" s="45"/>
      <c r="F4" s="2"/>
      <c r="G4" s="2"/>
      <c r="H4" s="2"/>
    </row>
    <row r="5" spans="1:11" ht="15.75" customHeight="1" thickBot="1" x14ac:dyDescent="0.3">
      <c r="A5" s="46" t="s">
        <v>1</v>
      </c>
      <c r="B5" s="48">
        <v>2020</v>
      </c>
      <c r="C5" s="48"/>
      <c r="D5" s="48" t="s">
        <v>32</v>
      </c>
      <c r="E5" s="48"/>
      <c r="F5" s="49" t="s">
        <v>32</v>
      </c>
      <c r="G5" s="49"/>
      <c r="H5" s="49"/>
    </row>
    <row r="6" spans="1:11" ht="23.25" thickBot="1" x14ac:dyDescent="0.3">
      <c r="A6" s="47"/>
      <c r="B6" s="3" t="s">
        <v>2</v>
      </c>
      <c r="C6" s="3" t="s">
        <v>3</v>
      </c>
      <c r="D6" s="3" t="s">
        <v>2</v>
      </c>
      <c r="E6" s="3" t="s">
        <v>3</v>
      </c>
      <c r="F6" s="3" t="s">
        <v>25</v>
      </c>
      <c r="G6" s="3" t="s">
        <v>30</v>
      </c>
      <c r="H6" s="3" t="s">
        <v>26</v>
      </c>
    </row>
    <row r="7" spans="1:11" ht="22.5" x14ac:dyDescent="0.25">
      <c r="A7" s="4" t="s">
        <v>4</v>
      </c>
      <c r="B7" s="5">
        <v>0</v>
      </c>
      <c r="C7" s="5">
        <v>195518</v>
      </c>
      <c r="D7" s="5">
        <v>3178</v>
      </c>
      <c r="E7" s="5">
        <v>2460403</v>
      </c>
      <c r="F7" s="5">
        <f>E7-D7</f>
        <v>2457225</v>
      </c>
      <c r="G7" s="6">
        <f>(E7-C7)/C7</f>
        <v>11.58402295440829</v>
      </c>
      <c r="H7" s="6">
        <f t="shared" ref="H7:H29" si="0">E7/$E$30</f>
        <v>5.8180980942864682E-3</v>
      </c>
    </row>
    <row r="8" spans="1:11" x14ac:dyDescent="0.25">
      <c r="A8" s="4" t="s">
        <v>5</v>
      </c>
      <c r="B8" s="5">
        <v>338012</v>
      </c>
      <c r="C8" s="5">
        <v>3458</v>
      </c>
      <c r="D8" s="5">
        <v>720128</v>
      </c>
      <c r="E8" s="5">
        <v>15651</v>
      </c>
      <c r="F8" s="5">
        <f t="shared" ref="F8:F30" si="1">E8-D8</f>
        <v>-704477</v>
      </c>
      <c r="G8" s="6">
        <v>1</v>
      </c>
      <c r="H8" s="6">
        <f t="shared" si="0"/>
        <v>3.7009812324922996E-5</v>
      </c>
    </row>
    <row r="9" spans="1:11" x14ac:dyDescent="0.25">
      <c r="A9" s="4" t="s">
        <v>17</v>
      </c>
      <c r="B9" s="5">
        <v>15297953</v>
      </c>
      <c r="C9" s="5">
        <v>340776039</v>
      </c>
      <c r="D9" s="5">
        <v>17568177</v>
      </c>
      <c r="E9" s="5">
        <v>419517250</v>
      </c>
      <c r="F9" s="5">
        <f t="shared" si="1"/>
        <v>401949073</v>
      </c>
      <c r="G9" s="6">
        <f t="shared" ref="G9:G30" si="2">(E9-C9)/C9</f>
        <v>0.2310644000413421</v>
      </c>
      <c r="H9" s="6">
        <f t="shared" si="0"/>
        <v>0.99202956293960787</v>
      </c>
      <c r="I9" s="17"/>
      <c r="J9" s="17"/>
      <c r="K9" s="17"/>
    </row>
    <row r="10" spans="1:11" x14ac:dyDescent="0.25">
      <c r="A10" s="7" t="s">
        <v>6</v>
      </c>
      <c r="B10" s="5">
        <v>2712473</v>
      </c>
      <c r="C10" s="5">
        <v>17048768</v>
      </c>
      <c r="D10" s="5">
        <v>3914106</v>
      </c>
      <c r="E10" s="5">
        <v>5114104</v>
      </c>
      <c r="F10" s="5">
        <f t="shared" si="1"/>
        <v>1199998</v>
      </c>
      <c r="G10" s="6">
        <f t="shared" si="2"/>
        <v>-0.70003087613134274</v>
      </c>
      <c r="H10" s="6">
        <f t="shared" si="0"/>
        <v>1.2093286643034822E-2</v>
      </c>
    </row>
    <row r="11" spans="1:11" x14ac:dyDescent="0.25">
      <c r="A11" s="7" t="s">
        <v>7</v>
      </c>
      <c r="B11" s="5">
        <v>108112</v>
      </c>
      <c r="C11" s="5">
        <v>35524852</v>
      </c>
      <c r="D11" s="5">
        <v>102144</v>
      </c>
      <c r="E11" s="5">
        <v>40867813</v>
      </c>
      <c r="F11" s="5">
        <f t="shared" si="1"/>
        <v>40765669</v>
      </c>
      <c r="G11" s="6">
        <f t="shared" si="2"/>
        <v>0.15040065473038425</v>
      </c>
      <c r="H11" s="6">
        <f t="shared" si="0"/>
        <v>9.6639837023835426E-2</v>
      </c>
    </row>
    <row r="12" spans="1:11" x14ac:dyDescent="0.25">
      <c r="A12" s="7" t="s">
        <v>8</v>
      </c>
      <c r="B12" s="5">
        <v>3486982</v>
      </c>
      <c r="C12" s="5">
        <v>2121771</v>
      </c>
      <c r="D12" s="5">
        <v>3365819</v>
      </c>
      <c r="E12" s="5">
        <v>1927735</v>
      </c>
      <c r="F12" s="5">
        <f t="shared" si="1"/>
        <v>-1438084</v>
      </c>
      <c r="G12" s="6">
        <f t="shared" si="2"/>
        <v>-9.1450019818349854E-2</v>
      </c>
      <c r="H12" s="6">
        <f t="shared" si="0"/>
        <v>4.5585017291026406E-3</v>
      </c>
    </row>
    <row r="13" spans="1:11" x14ac:dyDescent="0.25">
      <c r="A13" s="7" t="s">
        <v>9</v>
      </c>
      <c r="B13" s="5">
        <v>0</v>
      </c>
      <c r="C13" s="5">
        <v>15133</v>
      </c>
      <c r="D13" s="5">
        <v>0</v>
      </c>
      <c r="E13" s="5">
        <v>35012</v>
      </c>
      <c r="F13" s="5">
        <f t="shared" si="1"/>
        <v>35012</v>
      </c>
      <c r="G13" s="6">
        <f t="shared" si="2"/>
        <v>1.3136192427145972</v>
      </c>
      <c r="H13" s="6">
        <f t="shared" si="0"/>
        <v>8.279263619706114E-5</v>
      </c>
    </row>
    <row r="14" spans="1:11" x14ac:dyDescent="0.25">
      <c r="A14" s="7" t="s">
        <v>10</v>
      </c>
      <c r="B14" s="5">
        <v>4065602</v>
      </c>
      <c r="C14" s="5">
        <v>41859311</v>
      </c>
      <c r="D14" s="5">
        <v>3857719</v>
      </c>
      <c r="E14" s="5">
        <v>43184286</v>
      </c>
      <c r="F14" s="5">
        <f t="shared" si="1"/>
        <v>39326567</v>
      </c>
      <c r="G14" s="6">
        <f t="shared" si="2"/>
        <v>3.1653053247818627E-2</v>
      </c>
      <c r="H14" s="6">
        <f t="shared" si="0"/>
        <v>0.10211758483456645</v>
      </c>
    </row>
    <row r="15" spans="1:11" x14ac:dyDescent="0.25">
      <c r="A15" s="7" t="s">
        <v>11</v>
      </c>
      <c r="B15" s="5">
        <v>0</v>
      </c>
      <c r="C15" s="5">
        <v>10082756</v>
      </c>
      <c r="D15" s="5">
        <v>6675</v>
      </c>
      <c r="E15" s="5">
        <v>38306204</v>
      </c>
      <c r="F15" s="5">
        <f t="shared" si="1"/>
        <v>38299529</v>
      </c>
      <c r="G15" s="6">
        <f t="shared" si="2"/>
        <v>2.7991799067635874</v>
      </c>
      <c r="H15" s="6">
        <f t="shared" si="0"/>
        <v>9.0582417795681727E-2</v>
      </c>
    </row>
    <row r="16" spans="1:11" ht="22.5" x14ac:dyDescent="0.25">
      <c r="A16" s="7" t="s">
        <v>12</v>
      </c>
      <c r="B16" s="5">
        <v>1435723</v>
      </c>
      <c r="C16" s="5">
        <v>8106649</v>
      </c>
      <c r="D16" s="5">
        <v>2106633</v>
      </c>
      <c r="E16" s="5">
        <v>8006532</v>
      </c>
      <c r="F16" s="5">
        <f t="shared" si="1"/>
        <v>5899899</v>
      </c>
      <c r="G16" s="6">
        <f t="shared" si="2"/>
        <v>-1.2349985795610492E-2</v>
      </c>
      <c r="H16" s="6">
        <f t="shared" si="0"/>
        <v>1.8932991290875369E-2</v>
      </c>
    </row>
    <row r="17" spans="1:8" ht="22.5" x14ac:dyDescent="0.25">
      <c r="A17" s="7" t="s">
        <v>13</v>
      </c>
      <c r="B17" s="5">
        <v>2739618</v>
      </c>
      <c r="C17" s="5">
        <v>16083489</v>
      </c>
      <c r="D17" s="5">
        <v>2696070</v>
      </c>
      <c r="E17" s="5">
        <v>18219885</v>
      </c>
      <c r="F17" s="5">
        <f t="shared" si="1"/>
        <v>15523815</v>
      </c>
      <c r="G17" s="6">
        <f t="shared" si="2"/>
        <v>0.13283162627213535</v>
      </c>
      <c r="H17" s="6">
        <f t="shared" si="0"/>
        <v>4.3084437060359061E-2</v>
      </c>
    </row>
    <row r="18" spans="1:8" x14ac:dyDescent="0.25">
      <c r="A18" s="7" t="s">
        <v>14</v>
      </c>
      <c r="B18" s="5">
        <v>74703</v>
      </c>
      <c r="C18" s="5">
        <v>7476386</v>
      </c>
      <c r="D18" s="5">
        <v>21268</v>
      </c>
      <c r="E18" s="5">
        <v>5726577</v>
      </c>
      <c r="F18" s="5">
        <f t="shared" si="1"/>
        <v>5705309</v>
      </c>
      <c r="G18" s="6">
        <f t="shared" si="2"/>
        <v>-0.23404476440890024</v>
      </c>
      <c r="H18" s="6">
        <f t="shared" si="0"/>
        <v>1.3541597344209351E-2</v>
      </c>
    </row>
    <row r="19" spans="1:8" x14ac:dyDescent="0.25">
      <c r="A19" s="7" t="s">
        <v>15</v>
      </c>
      <c r="B19" s="5">
        <v>19292</v>
      </c>
      <c r="C19" s="5">
        <v>7948642</v>
      </c>
      <c r="D19" s="5">
        <v>24458</v>
      </c>
      <c r="E19" s="5">
        <v>7490878</v>
      </c>
      <c r="F19" s="5">
        <f t="shared" si="1"/>
        <v>7466420</v>
      </c>
      <c r="G19" s="6">
        <f t="shared" si="2"/>
        <v>-5.7590214781342526E-2</v>
      </c>
      <c r="H19" s="6">
        <f t="shared" si="0"/>
        <v>1.771362781476548E-2</v>
      </c>
    </row>
    <row r="20" spans="1:8" x14ac:dyDescent="0.25">
      <c r="A20" s="7" t="s">
        <v>28</v>
      </c>
      <c r="B20" s="5">
        <v>566778</v>
      </c>
      <c r="C20" s="5">
        <v>128926466</v>
      </c>
      <c r="D20" s="5">
        <v>1328444</v>
      </c>
      <c r="E20" s="5">
        <v>151337027</v>
      </c>
      <c r="F20" s="5">
        <f t="shared" si="1"/>
        <v>150008583</v>
      </c>
      <c r="G20" s="6">
        <f t="shared" si="2"/>
        <v>0.17382436434734819</v>
      </c>
      <c r="H20" s="6">
        <f t="shared" si="0"/>
        <v>0.35786562948577116</v>
      </c>
    </row>
    <row r="21" spans="1:8" x14ac:dyDescent="0.25">
      <c r="A21" s="7" t="s">
        <v>29</v>
      </c>
      <c r="B21" s="5">
        <v>64976</v>
      </c>
      <c r="C21" s="5">
        <v>54023195</v>
      </c>
      <c r="D21" s="5">
        <v>45953</v>
      </c>
      <c r="E21" s="5">
        <v>86485641</v>
      </c>
      <c r="F21" s="5">
        <f t="shared" si="1"/>
        <v>86439688</v>
      </c>
      <c r="G21" s="6">
        <f t="shared" si="2"/>
        <v>0.60089829933235162</v>
      </c>
      <c r="H21" s="6">
        <f t="shared" si="0"/>
        <v>0.20451200193027064</v>
      </c>
    </row>
    <row r="22" spans="1:8" x14ac:dyDescent="0.25">
      <c r="A22" s="7" t="s">
        <v>16</v>
      </c>
      <c r="B22" s="5">
        <v>23694</v>
      </c>
      <c r="C22" s="5">
        <v>11558621</v>
      </c>
      <c r="D22" s="5">
        <v>98888</v>
      </c>
      <c r="E22" s="5">
        <v>12815556</v>
      </c>
      <c r="F22" s="5">
        <f t="shared" si="1"/>
        <v>12716668</v>
      </c>
      <c r="G22" s="6">
        <f t="shared" si="2"/>
        <v>0.10874437357189928</v>
      </c>
      <c r="H22" s="6">
        <f t="shared" si="0"/>
        <v>3.0304857350938654E-2</v>
      </c>
    </row>
    <row r="23" spans="1:8" x14ac:dyDescent="0.25">
      <c r="A23" s="4" t="s">
        <v>31</v>
      </c>
      <c r="B23" s="5">
        <v>0</v>
      </c>
      <c r="C23" s="5">
        <v>0</v>
      </c>
      <c r="D23" s="5">
        <v>0</v>
      </c>
      <c r="E23" s="5">
        <v>0</v>
      </c>
      <c r="F23" s="5">
        <f t="shared" ref="F23" si="3">E23-D23</f>
        <v>0</v>
      </c>
      <c r="G23" s="15" t="s">
        <v>27</v>
      </c>
      <c r="H23" s="6">
        <f t="shared" ref="H23" si="4">E23/$E$30</f>
        <v>0</v>
      </c>
    </row>
    <row r="24" spans="1:8" ht="22.5" x14ac:dyDescent="0.25">
      <c r="A24" s="4" t="s">
        <v>18</v>
      </c>
      <c r="B24" s="5">
        <v>8246</v>
      </c>
      <c r="C24" s="5">
        <v>2466882</v>
      </c>
      <c r="D24" s="5">
        <v>0</v>
      </c>
      <c r="E24" s="5">
        <v>695966</v>
      </c>
      <c r="F24" s="5">
        <f t="shared" si="1"/>
        <v>695966</v>
      </c>
      <c r="G24" s="6">
        <f t="shared" si="2"/>
        <v>-0.71787625026247703</v>
      </c>
      <c r="H24" s="6">
        <f t="shared" si="0"/>
        <v>1.6457460254633799E-3</v>
      </c>
    </row>
    <row r="25" spans="1:8" ht="22.5" x14ac:dyDescent="0.25">
      <c r="A25" s="4" t="s">
        <v>19</v>
      </c>
      <c r="B25" s="5">
        <v>12137</v>
      </c>
      <c r="C25" s="5">
        <v>456165</v>
      </c>
      <c r="D25" s="5">
        <v>32130</v>
      </c>
      <c r="E25" s="5">
        <v>198581</v>
      </c>
      <c r="F25" s="5">
        <f t="shared" si="1"/>
        <v>166451</v>
      </c>
      <c r="G25" s="6">
        <f t="shared" si="2"/>
        <v>-0.56467287056218696</v>
      </c>
      <c r="H25" s="6">
        <f t="shared" si="0"/>
        <v>4.6958312831739402E-4</v>
      </c>
    </row>
    <row r="26" spans="1:8" ht="22.5" x14ac:dyDescent="0.25">
      <c r="A26" s="4" t="s">
        <v>20</v>
      </c>
      <c r="B26" s="5">
        <v>0</v>
      </c>
      <c r="C26" s="8">
        <v>0</v>
      </c>
      <c r="D26" s="5">
        <v>0</v>
      </c>
      <c r="E26" s="8">
        <v>0</v>
      </c>
      <c r="F26" s="5">
        <f t="shared" si="1"/>
        <v>0</v>
      </c>
      <c r="G26" s="15" t="s">
        <v>27</v>
      </c>
      <c r="H26" s="6">
        <f t="shared" si="0"/>
        <v>0</v>
      </c>
    </row>
    <row r="27" spans="1:8" ht="22.5" x14ac:dyDescent="0.25">
      <c r="A27" s="4" t="s">
        <v>21</v>
      </c>
      <c r="B27" s="5">
        <v>0</v>
      </c>
      <c r="C27" s="5">
        <v>0</v>
      </c>
      <c r="D27" s="5">
        <v>0</v>
      </c>
      <c r="E27" s="5">
        <v>0</v>
      </c>
      <c r="F27" s="5">
        <f t="shared" si="1"/>
        <v>0</v>
      </c>
      <c r="G27" s="15" t="s">
        <v>27</v>
      </c>
      <c r="H27" s="6">
        <f t="shared" si="0"/>
        <v>0</v>
      </c>
    </row>
    <row r="28" spans="1:8" x14ac:dyDescent="0.25">
      <c r="A28" s="4" t="s">
        <v>22</v>
      </c>
      <c r="B28" s="8">
        <v>0</v>
      </c>
      <c r="C28" s="5">
        <v>0</v>
      </c>
      <c r="D28" s="8">
        <v>0</v>
      </c>
      <c r="E28" s="5">
        <v>0</v>
      </c>
      <c r="F28" s="5">
        <f t="shared" si="1"/>
        <v>0</v>
      </c>
      <c r="G28" s="15" t="s">
        <v>27</v>
      </c>
      <c r="H28" s="6">
        <f t="shared" si="0"/>
        <v>0</v>
      </c>
    </row>
    <row r="29" spans="1:8" ht="23.25" thickBot="1" x14ac:dyDescent="0.3">
      <c r="A29" s="9" t="s">
        <v>23</v>
      </c>
      <c r="B29" s="10">
        <v>0</v>
      </c>
      <c r="C29" s="10">
        <v>0</v>
      </c>
      <c r="D29" s="10">
        <v>2050</v>
      </c>
      <c r="E29" s="10">
        <v>0</v>
      </c>
      <c r="F29" s="10">
        <f t="shared" si="1"/>
        <v>-2050</v>
      </c>
      <c r="G29" s="22" t="s">
        <v>27</v>
      </c>
      <c r="H29" s="11">
        <f t="shared" si="0"/>
        <v>0</v>
      </c>
    </row>
    <row r="30" spans="1:8" x14ac:dyDescent="0.25">
      <c r="A30" s="27" t="s">
        <v>34</v>
      </c>
      <c r="B30" s="28">
        <f>SUM(B23:B29,B7,B8,B9)</f>
        <v>15656348</v>
      </c>
      <c r="C30" s="28">
        <f t="shared" ref="C30:E30" si="5">SUM(C23:C29,C7,C8,C9)</f>
        <v>343898062</v>
      </c>
      <c r="D30" s="28">
        <f t="shared" si="5"/>
        <v>18325663</v>
      </c>
      <c r="E30" s="28">
        <f t="shared" si="5"/>
        <v>422887851</v>
      </c>
      <c r="F30" s="28">
        <f t="shared" si="1"/>
        <v>404562188</v>
      </c>
      <c r="G30" s="29">
        <f t="shared" si="2"/>
        <v>0.22968954387419607</v>
      </c>
      <c r="H30" s="29"/>
    </row>
    <row r="31" spans="1:8" x14ac:dyDescent="0.25">
      <c r="A31" s="21" t="s">
        <v>35</v>
      </c>
      <c r="B31" s="13">
        <v>8177085872</v>
      </c>
      <c r="C31" s="13">
        <v>15115365994</v>
      </c>
      <c r="D31" s="13">
        <v>9675537973</v>
      </c>
      <c r="E31" s="13">
        <v>17515056832</v>
      </c>
      <c r="F31" s="13">
        <f t="shared" ref="F31:F33" si="6">E31-D31</f>
        <v>7839518859</v>
      </c>
      <c r="G31" s="14">
        <f t="shared" ref="G31:G33" si="7">(E31-C31)/C31</f>
        <v>0.15875836807077978</v>
      </c>
      <c r="H31" s="14"/>
    </row>
    <row r="32" spans="1:8" x14ac:dyDescent="0.25">
      <c r="A32" s="23" t="s">
        <v>36</v>
      </c>
      <c r="B32" s="24">
        <v>181504704</v>
      </c>
      <c r="C32" s="24">
        <v>1288540620</v>
      </c>
      <c r="D32" s="24">
        <v>316038799</v>
      </c>
      <c r="E32" s="24">
        <v>1526397045</v>
      </c>
      <c r="F32" s="24">
        <f t="shared" si="6"/>
        <v>1210358246</v>
      </c>
      <c r="G32" s="30">
        <f t="shared" si="7"/>
        <v>0.18459365681463732</v>
      </c>
      <c r="H32" s="30"/>
    </row>
    <row r="33" spans="1:9" x14ac:dyDescent="0.25">
      <c r="A33" s="25" t="s">
        <v>37</v>
      </c>
      <c r="B33" s="26">
        <v>9050067046</v>
      </c>
      <c r="C33" s="26">
        <v>7075578928</v>
      </c>
      <c r="D33" s="26">
        <v>13984473714</v>
      </c>
      <c r="E33" s="26">
        <v>7696382776</v>
      </c>
      <c r="F33" s="26">
        <f t="shared" si="6"/>
        <v>-6288090938</v>
      </c>
      <c r="G33" s="31">
        <f t="shared" si="7"/>
        <v>8.7738947486446575E-2</v>
      </c>
      <c r="H33" s="31"/>
    </row>
    <row r="34" spans="1:9" x14ac:dyDescent="0.25">
      <c r="A34" s="21"/>
      <c r="B34" s="13"/>
      <c r="C34" s="13"/>
      <c r="D34" s="13"/>
      <c r="E34" s="13"/>
      <c r="F34" s="13"/>
      <c r="G34" s="20" t="s">
        <v>38</v>
      </c>
      <c r="H34" s="14">
        <f>E30/E31</f>
        <v>2.4144246579170907E-2</v>
      </c>
      <c r="I34" s="14"/>
    </row>
    <row r="35" spans="1:9" x14ac:dyDescent="0.25">
      <c r="A35" s="12"/>
      <c r="B35" s="5"/>
      <c r="C35" s="5"/>
      <c r="D35" s="5"/>
      <c r="E35" s="5"/>
      <c r="F35" s="13"/>
      <c r="G35" s="20" t="s">
        <v>39</v>
      </c>
      <c r="H35" s="14">
        <f>E30/E32</f>
        <v>0.27704970498026615</v>
      </c>
      <c r="I35" s="14"/>
    </row>
    <row r="36" spans="1:9" x14ac:dyDescent="0.25">
      <c r="A36" s="12"/>
      <c r="B36" s="13"/>
      <c r="C36" s="13"/>
      <c r="D36" s="13"/>
      <c r="E36" s="13"/>
      <c r="F36" s="13"/>
      <c r="G36" s="20" t="s">
        <v>40</v>
      </c>
      <c r="H36" s="14">
        <f>E30/E33</f>
        <v>5.494631222328384E-2</v>
      </c>
    </row>
    <row r="37" spans="1:9" x14ac:dyDescent="0.25">
      <c r="A37" s="16" t="s">
        <v>24</v>
      </c>
    </row>
    <row r="38" spans="1:9" x14ac:dyDescent="0.25">
      <c r="D38" s="5"/>
      <c r="E38" s="6"/>
      <c r="F38" s="5"/>
      <c r="G38" s="6"/>
      <c r="H38" s="6"/>
    </row>
  </sheetData>
  <mergeCells count="6">
    <mergeCell ref="A3:H3"/>
    <mergeCell ref="A4:B4"/>
    <mergeCell ref="A5:A6"/>
    <mergeCell ref="B5:C5"/>
    <mergeCell ref="D5:E5"/>
    <mergeCell ref="F5:H5"/>
  </mergeCells>
  <pageMargins left="0.25" right="0.25" top="0.75" bottom="0.75" header="0.3" footer="0.3"/>
  <pageSetup paperSize="9" scale="86"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000"/>
    <pageSetUpPr fitToPage="1"/>
  </sheetPr>
  <dimension ref="A1:L38"/>
  <sheetViews>
    <sheetView showGridLines="0" workbookViewId="0"/>
  </sheetViews>
  <sheetFormatPr defaultRowHeight="15" x14ac:dyDescent="0.25"/>
  <cols>
    <col min="1" max="1" width="44.140625" style="1" customWidth="1"/>
    <col min="2" max="2" width="11.5703125" style="1" bestFit="1" customWidth="1"/>
    <col min="3" max="3" width="12" style="1" bestFit="1" customWidth="1"/>
    <col min="4" max="4" width="11.7109375" style="1" bestFit="1" customWidth="1"/>
    <col min="5" max="5" width="11.5703125" style="1" bestFit="1" customWidth="1"/>
    <col min="6" max="6" width="11.28515625" style="1" bestFit="1" customWidth="1"/>
    <col min="7" max="7" width="9.5703125" style="1" bestFit="1" customWidth="1"/>
    <col min="8" max="8" width="9.28515625" style="1" bestFit="1" customWidth="1"/>
    <col min="9" max="9" width="11.28515625" bestFit="1" customWidth="1"/>
    <col min="10" max="12" width="10.85546875" bestFit="1" customWidth="1"/>
  </cols>
  <sheetData>
    <row r="1" spans="1:12" x14ac:dyDescent="0.25">
      <c r="A1" s="32" t="s">
        <v>41</v>
      </c>
    </row>
    <row r="2" spans="1:12" ht="3.75" customHeight="1" x14ac:dyDescent="0.25"/>
    <row r="3" spans="1:12" x14ac:dyDescent="0.25">
      <c r="A3" s="44" t="s">
        <v>0</v>
      </c>
      <c r="B3" s="44"/>
      <c r="C3" s="44"/>
      <c r="D3" s="44"/>
      <c r="E3" s="44"/>
      <c r="F3" s="44"/>
      <c r="G3" s="44"/>
      <c r="H3" s="44"/>
    </row>
    <row r="4" spans="1:12" ht="15.75" thickBot="1" x14ac:dyDescent="0.3">
      <c r="A4" s="45" t="s">
        <v>54</v>
      </c>
      <c r="B4" s="45"/>
      <c r="F4" s="2"/>
      <c r="G4" s="2"/>
      <c r="H4" s="2"/>
    </row>
    <row r="5" spans="1:12" ht="15.75" customHeight="1" thickBot="1" x14ac:dyDescent="0.3">
      <c r="A5" s="46" t="s">
        <v>1</v>
      </c>
      <c r="B5" s="48">
        <v>2020</v>
      </c>
      <c r="C5" s="48"/>
      <c r="D5" s="48" t="s">
        <v>32</v>
      </c>
      <c r="E5" s="48"/>
      <c r="F5" s="50" t="s">
        <v>32</v>
      </c>
      <c r="G5" s="50"/>
      <c r="H5" s="50"/>
    </row>
    <row r="6" spans="1:12" ht="23.25" thickBot="1" x14ac:dyDescent="0.3">
      <c r="A6" s="47"/>
      <c r="B6" s="3" t="s">
        <v>2</v>
      </c>
      <c r="C6" s="3" t="s">
        <v>3</v>
      </c>
      <c r="D6" s="3" t="s">
        <v>2</v>
      </c>
      <c r="E6" s="3" t="s">
        <v>3</v>
      </c>
      <c r="F6" s="3" t="s">
        <v>25</v>
      </c>
      <c r="G6" s="3" t="s">
        <v>30</v>
      </c>
      <c r="H6" s="3" t="s">
        <v>26</v>
      </c>
    </row>
    <row r="7" spans="1:12" ht="22.5" x14ac:dyDescent="0.25">
      <c r="A7" s="4" t="s">
        <v>4</v>
      </c>
      <c r="B7" s="5">
        <v>2245531</v>
      </c>
      <c r="C7" s="5">
        <v>35838</v>
      </c>
      <c r="D7" s="5">
        <v>4168443</v>
      </c>
      <c r="E7" s="5">
        <v>374543</v>
      </c>
      <c r="F7" s="5">
        <f>E7-D7</f>
        <v>-3793900</v>
      </c>
      <c r="G7" s="6">
        <f>(E7-C7)/C7</f>
        <v>9.4510017300072544</v>
      </c>
      <c r="H7" s="6">
        <f t="shared" ref="H7:H29" si="0">E7/$E$30</f>
        <v>1.7563999841740503E-3</v>
      </c>
    </row>
    <row r="8" spans="1:12" x14ac:dyDescent="0.25">
      <c r="A8" s="4" t="s">
        <v>5</v>
      </c>
      <c r="B8" s="5">
        <v>40307</v>
      </c>
      <c r="C8" s="5">
        <v>1634</v>
      </c>
      <c r="D8" s="5">
        <v>542988</v>
      </c>
      <c r="E8" s="5">
        <v>1881</v>
      </c>
      <c r="F8" s="5">
        <f t="shared" ref="F8:F33" si="1">E8-D8</f>
        <v>-541107</v>
      </c>
      <c r="G8" s="6">
        <v>1</v>
      </c>
      <c r="H8" s="6">
        <f t="shared" si="0"/>
        <v>8.8208519989197205E-6</v>
      </c>
    </row>
    <row r="9" spans="1:12" x14ac:dyDescent="0.25">
      <c r="A9" s="4" t="s">
        <v>17</v>
      </c>
      <c r="B9" s="5">
        <v>2309148</v>
      </c>
      <c r="C9" s="5">
        <v>242247419</v>
      </c>
      <c r="D9" s="5">
        <v>2475159</v>
      </c>
      <c r="E9" s="5">
        <v>212761417</v>
      </c>
      <c r="F9" s="5">
        <f t="shared" si="1"/>
        <v>210286258</v>
      </c>
      <c r="G9" s="6">
        <f t="shared" ref="G9:G33" si="2">(E9-C9)/C9</f>
        <v>-0.12171853934179584</v>
      </c>
      <c r="H9" s="6">
        <f t="shared" si="0"/>
        <v>0.99773363659619463</v>
      </c>
      <c r="I9" s="17"/>
      <c r="J9" s="17"/>
      <c r="K9" s="17"/>
      <c r="L9" s="17"/>
    </row>
    <row r="10" spans="1:12" x14ac:dyDescent="0.25">
      <c r="A10" s="7" t="s">
        <v>6</v>
      </c>
      <c r="B10" s="5">
        <v>181338</v>
      </c>
      <c r="C10" s="5">
        <v>154165571</v>
      </c>
      <c r="D10" s="5">
        <v>206695</v>
      </c>
      <c r="E10" s="5">
        <v>103319682</v>
      </c>
      <c r="F10" s="5">
        <f t="shared" si="1"/>
        <v>103112987</v>
      </c>
      <c r="G10" s="6">
        <f t="shared" si="2"/>
        <v>-0.32981351588546315</v>
      </c>
      <c r="H10" s="6">
        <f t="shared" si="0"/>
        <v>0.48451229319375322</v>
      </c>
    </row>
    <row r="11" spans="1:12" x14ac:dyDescent="0.25">
      <c r="A11" s="7" t="s">
        <v>7</v>
      </c>
      <c r="B11" s="5">
        <v>582642</v>
      </c>
      <c r="C11" s="5">
        <v>7337403</v>
      </c>
      <c r="D11" s="5">
        <v>1373</v>
      </c>
      <c r="E11" s="5">
        <v>8835466</v>
      </c>
      <c r="F11" s="5">
        <f t="shared" si="1"/>
        <v>8834093</v>
      </c>
      <c r="G11" s="6">
        <f t="shared" si="2"/>
        <v>0.20416801421429354</v>
      </c>
      <c r="H11" s="6">
        <f t="shared" si="0"/>
        <v>4.1433459823225528E-2</v>
      </c>
    </row>
    <row r="12" spans="1:12" x14ac:dyDescent="0.25">
      <c r="A12" s="7" t="s">
        <v>8</v>
      </c>
      <c r="B12" s="5">
        <v>747947</v>
      </c>
      <c r="C12" s="5">
        <v>64920</v>
      </c>
      <c r="D12" s="5">
        <v>1605390</v>
      </c>
      <c r="E12" s="5">
        <v>85213</v>
      </c>
      <c r="F12" s="5">
        <f t="shared" si="1"/>
        <v>-1520177</v>
      </c>
      <c r="G12" s="6">
        <f t="shared" si="2"/>
        <v>0.31258471965495993</v>
      </c>
      <c r="H12" s="6">
        <f t="shared" si="0"/>
        <v>3.996019465092749E-4</v>
      </c>
    </row>
    <row r="13" spans="1:12" x14ac:dyDescent="0.25">
      <c r="A13" s="7" t="s">
        <v>9</v>
      </c>
      <c r="B13" s="5">
        <v>0</v>
      </c>
      <c r="C13" s="5">
        <v>0</v>
      </c>
      <c r="D13" s="5">
        <v>0</v>
      </c>
      <c r="E13" s="5">
        <v>7425</v>
      </c>
      <c r="F13" s="5">
        <f t="shared" si="1"/>
        <v>7425</v>
      </c>
      <c r="G13" s="6">
        <v>1</v>
      </c>
      <c r="H13" s="6">
        <f t="shared" si="0"/>
        <v>3.4819152627314683E-5</v>
      </c>
    </row>
    <row r="14" spans="1:12" x14ac:dyDescent="0.25">
      <c r="A14" s="7" t="s">
        <v>10</v>
      </c>
      <c r="B14" s="5">
        <v>453433</v>
      </c>
      <c r="C14" s="5">
        <v>5274721</v>
      </c>
      <c r="D14" s="5">
        <v>304504</v>
      </c>
      <c r="E14" s="5">
        <v>6736995</v>
      </c>
      <c r="F14" s="5">
        <f t="shared" si="1"/>
        <v>6432491</v>
      </c>
      <c r="G14" s="6">
        <f t="shared" si="2"/>
        <v>0.27722300383280934</v>
      </c>
      <c r="H14" s="6">
        <f t="shared" si="0"/>
        <v>3.1592788842350963E-2</v>
      </c>
    </row>
    <row r="15" spans="1:12" x14ac:dyDescent="0.25">
      <c r="A15" s="7" t="s">
        <v>11</v>
      </c>
      <c r="B15" s="5">
        <v>13489</v>
      </c>
      <c r="C15" s="5">
        <v>2259895</v>
      </c>
      <c r="D15" s="5">
        <v>0</v>
      </c>
      <c r="E15" s="5">
        <v>2277814</v>
      </c>
      <c r="F15" s="5">
        <f t="shared" si="1"/>
        <v>2277814</v>
      </c>
      <c r="G15" s="6">
        <f t="shared" si="2"/>
        <v>7.9291294507045675E-3</v>
      </c>
      <c r="H15" s="6">
        <f t="shared" si="0"/>
        <v>1.0681690683183052E-2</v>
      </c>
    </row>
    <row r="16" spans="1:12" ht="22.5" x14ac:dyDescent="0.25">
      <c r="A16" s="7" t="s">
        <v>12</v>
      </c>
      <c r="B16" s="5">
        <v>11229</v>
      </c>
      <c r="C16" s="5">
        <v>3217401</v>
      </c>
      <c r="D16" s="5">
        <v>20164</v>
      </c>
      <c r="E16" s="5">
        <v>3546380</v>
      </c>
      <c r="F16" s="5">
        <f t="shared" si="1"/>
        <v>3526216</v>
      </c>
      <c r="G16" s="6">
        <f t="shared" si="2"/>
        <v>0.10224992159820924</v>
      </c>
      <c r="H16" s="6">
        <f t="shared" si="0"/>
        <v>1.6630565184438551E-2</v>
      </c>
    </row>
    <row r="17" spans="1:9" ht="22.5" x14ac:dyDescent="0.25">
      <c r="A17" s="7" t="s">
        <v>13</v>
      </c>
      <c r="B17" s="5">
        <v>160238</v>
      </c>
      <c r="C17" s="5">
        <v>7988097</v>
      </c>
      <c r="D17" s="5">
        <v>105020</v>
      </c>
      <c r="E17" s="5">
        <v>4391575</v>
      </c>
      <c r="F17" s="5">
        <f t="shared" si="1"/>
        <v>4286555</v>
      </c>
      <c r="G17" s="6">
        <f t="shared" si="2"/>
        <v>-0.45023514361430511</v>
      </c>
      <c r="H17" s="6">
        <f t="shared" si="0"/>
        <v>2.0594063326504982E-2</v>
      </c>
    </row>
    <row r="18" spans="1:9" x14ac:dyDescent="0.25">
      <c r="A18" s="7" t="s">
        <v>14</v>
      </c>
      <c r="B18" s="5">
        <v>10538</v>
      </c>
      <c r="C18" s="5">
        <v>8656969</v>
      </c>
      <c r="D18" s="5">
        <v>11497</v>
      </c>
      <c r="E18" s="5">
        <v>20675152</v>
      </c>
      <c r="F18" s="5">
        <f t="shared" si="1"/>
        <v>20663655</v>
      </c>
      <c r="G18" s="6">
        <f t="shared" si="2"/>
        <v>1.3882668402763139</v>
      </c>
      <c r="H18" s="6">
        <f t="shared" si="0"/>
        <v>9.6955053613593328E-2</v>
      </c>
    </row>
    <row r="19" spans="1:9" x14ac:dyDescent="0.25">
      <c r="A19" s="7" t="s">
        <v>15</v>
      </c>
      <c r="B19" s="5">
        <v>8299</v>
      </c>
      <c r="C19" s="5">
        <v>3234400</v>
      </c>
      <c r="D19" s="5">
        <v>3010</v>
      </c>
      <c r="E19" s="5">
        <v>3093207</v>
      </c>
      <c r="F19" s="5">
        <f t="shared" si="1"/>
        <v>3090197</v>
      </c>
      <c r="G19" s="6">
        <f t="shared" si="2"/>
        <v>-4.3653536977491962E-2</v>
      </c>
      <c r="H19" s="6">
        <f t="shared" si="0"/>
        <v>1.4505433891027363E-2</v>
      </c>
    </row>
    <row r="20" spans="1:9" x14ac:dyDescent="0.25">
      <c r="A20" s="7" t="s">
        <v>28</v>
      </c>
      <c r="B20" s="5">
        <v>43406</v>
      </c>
      <c r="C20" s="5">
        <v>38766388</v>
      </c>
      <c r="D20" s="5">
        <v>85236</v>
      </c>
      <c r="E20" s="5">
        <v>46588975</v>
      </c>
      <c r="F20" s="5">
        <f t="shared" si="1"/>
        <v>46503739</v>
      </c>
      <c r="G20" s="6">
        <f t="shared" si="2"/>
        <v>0.20178787355685548</v>
      </c>
      <c r="H20" s="6">
        <f t="shared" si="0"/>
        <v>0.21847658333672029</v>
      </c>
    </row>
    <row r="21" spans="1:9" x14ac:dyDescent="0.25">
      <c r="A21" s="7" t="s">
        <v>29</v>
      </c>
      <c r="B21" s="5">
        <v>2228</v>
      </c>
      <c r="C21" s="5">
        <v>6966483</v>
      </c>
      <c r="D21" s="5">
        <v>53419</v>
      </c>
      <c r="E21" s="5">
        <v>7969186</v>
      </c>
      <c r="F21" s="5">
        <f t="shared" si="1"/>
        <v>7915767</v>
      </c>
      <c r="G21" s="6">
        <f t="shared" si="2"/>
        <v>0.14393245486998246</v>
      </c>
      <c r="H21" s="6">
        <f t="shared" si="0"/>
        <v>3.7371084666593855E-2</v>
      </c>
      <c r="I21" s="19"/>
    </row>
    <row r="22" spans="1:9" x14ac:dyDescent="0.25">
      <c r="A22" s="7" t="s">
        <v>16</v>
      </c>
      <c r="B22" s="5">
        <v>94361</v>
      </c>
      <c r="C22" s="5">
        <v>4315171</v>
      </c>
      <c r="D22" s="5">
        <v>78851</v>
      </c>
      <c r="E22" s="5">
        <v>5234347</v>
      </c>
      <c r="F22" s="5">
        <f t="shared" si="1"/>
        <v>5155496</v>
      </c>
      <c r="G22" s="6">
        <f t="shared" si="2"/>
        <v>0.2130103302974552</v>
      </c>
      <c r="H22" s="6">
        <f t="shared" si="0"/>
        <v>2.45461989356669E-2</v>
      </c>
    </row>
    <row r="23" spans="1:9" x14ac:dyDescent="0.25">
      <c r="A23" s="4" t="s">
        <v>31</v>
      </c>
      <c r="B23" s="5">
        <v>0</v>
      </c>
      <c r="C23" s="5">
        <v>0</v>
      </c>
      <c r="D23" s="5">
        <v>0</v>
      </c>
      <c r="E23" s="5">
        <v>0</v>
      </c>
      <c r="F23" s="5">
        <f t="shared" si="1"/>
        <v>0</v>
      </c>
      <c r="G23" s="15" t="s">
        <v>27</v>
      </c>
      <c r="H23" s="6">
        <f t="shared" si="0"/>
        <v>0</v>
      </c>
    </row>
    <row r="24" spans="1:9" ht="22.5" x14ac:dyDescent="0.25">
      <c r="A24" s="4" t="s">
        <v>18</v>
      </c>
      <c r="B24" s="5">
        <v>108920</v>
      </c>
      <c r="C24" s="5">
        <v>4111</v>
      </c>
      <c r="D24" s="5">
        <v>9253</v>
      </c>
      <c r="E24" s="5">
        <v>0</v>
      </c>
      <c r="F24" s="5">
        <f t="shared" si="1"/>
        <v>-9253</v>
      </c>
      <c r="G24" s="6">
        <f t="shared" si="2"/>
        <v>-1</v>
      </c>
      <c r="H24" s="6">
        <f t="shared" si="0"/>
        <v>0</v>
      </c>
    </row>
    <row r="25" spans="1:9" ht="22.5" x14ac:dyDescent="0.25">
      <c r="A25" s="4" t="s">
        <v>19</v>
      </c>
      <c r="B25" s="5">
        <v>808627</v>
      </c>
      <c r="C25" s="5">
        <v>181647</v>
      </c>
      <c r="D25" s="5">
        <v>899975</v>
      </c>
      <c r="E25" s="5">
        <v>106866</v>
      </c>
      <c r="F25" s="5">
        <f t="shared" si="1"/>
        <v>-793109</v>
      </c>
      <c r="G25" s="6">
        <f t="shared" si="2"/>
        <v>-0.41168309963830946</v>
      </c>
      <c r="H25" s="6">
        <f t="shared" si="0"/>
        <v>5.0114256763240548E-4</v>
      </c>
    </row>
    <row r="26" spans="1:9" ht="22.5" x14ac:dyDescent="0.25">
      <c r="A26" s="4" t="s">
        <v>20</v>
      </c>
      <c r="B26" s="5">
        <v>0</v>
      </c>
      <c r="C26" s="5">
        <v>0</v>
      </c>
      <c r="D26" s="5">
        <v>0</v>
      </c>
      <c r="E26" s="8">
        <v>0</v>
      </c>
      <c r="F26" s="5">
        <f t="shared" si="1"/>
        <v>0</v>
      </c>
      <c r="G26" s="15" t="s">
        <v>27</v>
      </c>
      <c r="H26" s="6">
        <f t="shared" si="0"/>
        <v>0</v>
      </c>
    </row>
    <row r="27" spans="1:9" ht="22.5" x14ac:dyDescent="0.25">
      <c r="A27" s="4" t="s">
        <v>21</v>
      </c>
      <c r="B27" s="5">
        <v>2194</v>
      </c>
      <c r="C27" s="5">
        <v>0</v>
      </c>
      <c r="D27" s="5">
        <v>0</v>
      </c>
      <c r="E27" s="5">
        <v>0</v>
      </c>
      <c r="F27" s="5">
        <f t="shared" si="1"/>
        <v>0</v>
      </c>
      <c r="G27" s="15" t="s">
        <v>27</v>
      </c>
      <c r="H27" s="6">
        <f t="shared" si="0"/>
        <v>0</v>
      </c>
    </row>
    <row r="28" spans="1:9" x14ac:dyDescent="0.25">
      <c r="A28" s="4" t="s">
        <v>22</v>
      </c>
      <c r="B28" s="8">
        <v>0</v>
      </c>
      <c r="C28" s="5">
        <v>0</v>
      </c>
      <c r="D28" s="8">
        <v>0</v>
      </c>
      <c r="E28" s="5">
        <v>0</v>
      </c>
      <c r="F28" s="5">
        <f t="shared" si="1"/>
        <v>0</v>
      </c>
      <c r="G28" s="15" t="s">
        <v>27</v>
      </c>
      <c r="H28" s="6">
        <f t="shared" si="0"/>
        <v>0</v>
      </c>
    </row>
    <row r="29" spans="1:9" ht="23.25" thickBot="1" x14ac:dyDescent="0.3">
      <c r="A29" s="9" t="s">
        <v>23</v>
      </c>
      <c r="B29" s="10">
        <v>0</v>
      </c>
      <c r="C29" s="10">
        <v>0</v>
      </c>
      <c r="D29" s="10">
        <v>0</v>
      </c>
      <c r="E29" s="10">
        <v>0</v>
      </c>
      <c r="F29" s="10">
        <f t="shared" si="1"/>
        <v>0</v>
      </c>
      <c r="G29" s="22" t="s">
        <v>27</v>
      </c>
      <c r="H29" s="11">
        <f t="shared" si="0"/>
        <v>0</v>
      </c>
    </row>
    <row r="30" spans="1:9" x14ac:dyDescent="0.25">
      <c r="A30" s="27" t="s">
        <v>42</v>
      </c>
      <c r="B30" s="28">
        <f>SUM(B23:B29,B7,B8,B9)</f>
        <v>5514727</v>
      </c>
      <c r="C30" s="28">
        <f t="shared" ref="C30:E30" si="3">SUM(C23:C29,C7,C8,C9)</f>
        <v>242470649</v>
      </c>
      <c r="D30" s="28">
        <f t="shared" si="3"/>
        <v>8095818</v>
      </c>
      <c r="E30" s="28">
        <f t="shared" si="3"/>
        <v>213244707</v>
      </c>
      <c r="F30" s="28">
        <f t="shared" si="1"/>
        <v>205148889</v>
      </c>
      <c r="G30" s="29">
        <f t="shared" si="2"/>
        <v>-0.12053393728492062</v>
      </c>
      <c r="H30" s="29"/>
    </row>
    <row r="31" spans="1:9" x14ac:dyDescent="0.25">
      <c r="A31" s="21" t="s">
        <v>35</v>
      </c>
      <c r="B31" s="13">
        <v>8177085872</v>
      </c>
      <c r="C31" s="13">
        <v>15115365994</v>
      </c>
      <c r="D31" s="13">
        <v>9675537973</v>
      </c>
      <c r="E31" s="13">
        <v>17515056832</v>
      </c>
      <c r="F31" s="13">
        <f t="shared" si="1"/>
        <v>7839518859</v>
      </c>
      <c r="G31" s="14">
        <f t="shared" si="2"/>
        <v>0.15875836807077978</v>
      </c>
      <c r="H31" s="14"/>
    </row>
    <row r="32" spans="1:9" x14ac:dyDescent="0.25">
      <c r="A32" s="23" t="s">
        <v>43</v>
      </c>
      <c r="B32" s="24">
        <v>317999556</v>
      </c>
      <c r="C32" s="24">
        <v>425497789</v>
      </c>
      <c r="D32" s="24">
        <v>531412904</v>
      </c>
      <c r="E32" s="24">
        <v>458408793</v>
      </c>
      <c r="F32" s="24">
        <f t="shared" si="1"/>
        <v>-73004111</v>
      </c>
      <c r="G32" s="30">
        <f t="shared" si="2"/>
        <v>7.7347062313407225E-2</v>
      </c>
      <c r="H32" s="30"/>
    </row>
    <row r="33" spans="1:9" x14ac:dyDescent="0.25">
      <c r="A33" s="25" t="s">
        <v>44</v>
      </c>
      <c r="B33" s="26">
        <v>1883343735</v>
      </c>
      <c r="C33" s="26">
        <v>1697782662</v>
      </c>
      <c r="D33" s="26">
        <v>3288367210</v>
      </c>
      <c r="E33" s="26">
        <v>2112939985</v>
      </c>
      <c r="F33" s="26">
        <f t="shared" si="1"/>
        <v>-1175427225</v>
      </c>
      <c r="G33" s="31">
        <f t="shared" si="2"/>
        <v>0.24452913337620125</v>
      </c>
      <c r="H33" s="31"/>
    </row>
    <row r="34" spans="1:9" x14ac:dyDescent="0.25">
      <c r="A34" s="21"/>
      <c r="B34" s="13"/>
      <c r="C34" s="13"/>
      <c r="D34" s="13"/>
      <c r="E34" s="13"/>
      <c r="F34" s="13"/>
      <c r="G34" s="20" t="s">
        <v>45</v>
      </c>
      <c r="H34" s="14">
        <f>E30/E31</f>
        <v>1.2174936629974389E-2</v>
      </c>
      <c r="I34" s="14"/>
    </row>
    <row r="35" spans="1:9" x14ac:dyDescent="0.25">
      <c r="A35" s="12"/>
      <c r="B35" s="5"/>
      <c r="C35" s="5"/>
      <c r="D35" s="5"/>
      <c r="E35" s="5"/>
      <c r="F35" s="13"/>
      <c r="G35" s="20" t="s">
        <v>46</v>
      </c>
      <c r="H35" s="14">
        <f>E30/E32</f>
        <v>0.46518459125630252</v>
      </c>
    </row>
    <row r="36" spans="1:9" x14ac:dyDescent="0.25">
      <c r="A36" s="12"/>
      <c r="B36" s="13"/>
      <c r="C36" s="13"/>
      <c r="D36" s="13"/>
      <c r="E36" s="13"/>
      <c r="F36" s="13"/>
      <c r="G36" s="20" t="s">
        <v>47</v>
      </c>
      <c r="H36" s="14">
        <f>E30/E33</f>
        <v>0.10092322002226675</v>
      </c>
    </row>
    <row r="37" spans="1:9" x14ac:dyDescent="0.25">
      <c r="A37" s="16" t="s">
        <v>24</v>
      </c>
    </row>
    <row r="38" spans="1:9" x14ac:dyDescent="0.25">
      <c r="D38" s="5"/>
      <c r="E38" s="6"/>
      <c r="F38" s="5"/>
      <c r="G38" s="6"/>
      <c r="H38" s="6"/>
      <c r="I38" s="6"/>
    </row>
  </sheetData>
  <mergeCells count="6">
    <mergeCell ref="A3:H3"/>
    <mergeCell ref="A4:B4"/>
    <mergeCell ref="A5:A6"/>
    <mergeCell ref="B5:C5"/>
    <mergeCell ref="D5:E5"/>
    <mergeCell ref="F5:H5"/>
  </mergeCells>
  <pageMargins left="0.25" right="0.25" top="0.75" bottom="0.75" header="0.3" footer="0.3"/>
  <pageSetup paperSize="9" scale="8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0000"/>
  </sheetPr>
  <dimension ref="A1:M10"/>
  <sheetViews>
    <sheetView workbookViewId="0"/>
  </sheetViews>
  <sheetFormatPr defaultRowHeight="15" x14ac:dyDescent="0.25"/>
  <cols>
    <col min="1" max="1" width="14.42578125" customWidth="1"/>
    <col min="2" max="2" width="9.28515625" bestFit="1" customWidth="1"/>
    <col min="3" max="3" width="9.5703125" bestFit="1" customWidth="1"/>
    <col min="4" max="4" width="9.28515625" bestFit="1" customWidth="1"/>
    <col min="5" max="5" width="9.5703125" bestFit="1" customWidth="1"/>
    <col min="6" max="6" width="8.85546875" customWidth="1"/>
    <col min="7" max="7" width="9.5703125" bestFit="1" customWidth="1"/>
  </cols>
  <sheetData>
    <row r="1" spans="1:13" x14ac:dyDescent="0.25">
      <c r="A1" s="33" t="s">
        <v>48</v>
      </c>
    </row>
    <row r="2" spans="1:13" ht="4.5" customHeight="1" x14ac:dyDescent="0.25"/>
    <row r="3" spans="1:13" x14ac:dyDescent="0.25">
      <c r="A3" s="52" t="s">
        <v>0</v>
      </c>
      <c r="B3" s="52"/>
      <c r="C3" s="52"/>
      <c r="D3" s="52"/>
      <c r="E3" s="52"/>
      <c r="F3" s="52"/>
      <c r="G3" s="52"/>
      <c r="H3" s="52"/>
    </row>
    <row r="4" spans="1:13" ht="15.75" thickBot="1" x14ac:dyDescent="0.3">
      <c r="A4" s="43" t="s">
        <v>53</v>
      </c>
      <c r="B4" s="35"/>
      <c r="C4" s="1"/>
      <c r="D4" s="1"/>
      <c r="E4" s="1"/>
      <c r="F4" s="34"/>
      <c r="G4" s="34"/>
      <c r="H4" s="34"/>
    </row>
    <row r="5" spans="1:13" ht="15.75" thickBot="1" x14ac:dyDescent="0.3">
      <c r="A5" s="53" t="s">
        <v>49</v>
      </c>
      <c r="B5" s="51">
        <v>2019</v>
      </c>
      <c r="C5" s="51"/>
      <c r="D5" s="51">
        <v>2020</v>
      </c>
      <c r="E5" s="51"/>
      <c r="F5" s="51">
        <v>2021</v>
      </c>
      <c r="G5" s="51"/>
      <c r="H5" s="51" t="s">
        <v>50</v>
      </c>
      <c r="I5" s="51"/>
      <c r="J5" s="51" t="s">
        <v>51</v>
      </c>
      <c r="K5" s="51"/>
      <c r="L5" s="51" t="s">
        <v>52</v>
      </c>
      <c r="M5" s="51"/>
    </row>
    <row r="6" spans="1:13" ht="15.75" thickBot="1" x14ac:dyDescent="0.3">
      <c r="A6" s="54"/>
      <c r="B6" s="36" t="s">
        <v>2</v>
      </c>
      <c r="C6" s="36" t="s">
        <v>3</v>
      </c>
      <c r="D6" s="36" t="s">
        <v>2</v>
      </c>
      <c r="E6" s="36" t="s">
        <v>3</v>
      </c>
      <c r="F6" s="36" t="s">
        <v>2</v>
      </c>
      <c r="G6" s="36" t="s">
        <v>3</v>
      </c>
      <c r="H6" s="36" t="s">
        <v>2</v>
      </c>
      <c r="I6" s="36" t="s">
        <v>3</v>
      </c>
      <c r="J6" s="36" t="s">
        <v>2</v>
      </c>
      <c r="K6" s="36" t="s">
        <v>3</v>
      </c>
      <c r="L6" s="36" t="s">
        <v>2</v>
      </c>
      <c r="M6" s="36" t="s">
        <v>3</v>
      </c>
    </row>
    <row r="7" spans="1:13" x14ac:dyDescent="0.25">
      <c r="A7" s="37" t="s">
        <v>55</v>
      </c>
      <c r="B7" s="38">
        <v>4360370</v>
      </c>
      <c r="C7" s="38">
        <v>193607837</v>
      </c>
      <c r="D7" s="38">
        <v>5514727</v>
      </c>
      <c r="E7" s="38">
        <v>242470649</v>
      </c>
      <c r="F7" s="38">
        <v>8095818</v>
      </c>
      <c r="G7" s="38">
        <v>213244707</v>
      </c>
      <c r="H7" s="39">
        <f>(F7-D7)/D7</f>
        <v>0.46803604240064828</v>
      </c>
      <c r="I7" s="39">
        <f>(G7-E7)/E7</f>
        <v>-0.12053393728492062</v>
      </c>
      <c r="J7" s="39">
        <f>(D7-B7)/B7</f>
        <v>0.26473831349174498</v>
      </c>
      <c r="K7" s="39">
        <f>(E7-C7)/C7</f>
        <v>0.25238034140115928</v>
      </c>
      <c r="L7" s="39">
        <f>(F7-B7)/B7</f>
        <v>0.85668142841089179</v>
      </c>
      <c r="M7" s="39">
        <f>(G7-C7)/C7</f>
        <v>0.10142600787384448</v>
      </c>
    </row>
    <row r="8" spans="1:13" ht="15.75" thickBot="1" x14ac:dyDescent="0.3">
      <c r="A8" s="40" t="s">
        <v>56</v>
      </c>
      <c r="B8" s="41">
        <v>22474166</v>
      </c>
      <c r="C8" s="41">
        <v>464144280</v>
      </c>
      <c r="D8" s="41">
        <v>15656348</v>
      </c>
      <c r="E8" s="41">
        <v>343898062</v>
      </c>
      <c r="F8" s="41">
        <v>18325663</v>
      </c>
      <c r="G8" s="41">
        <v>422887851</v>
      </c>
      <c r="H8" s="42">
        <f>(F8-D8)/D8</f>
        <v>0.17049410245607724</v>
      </c>
      <c r="I8" s="42">
        <f>(G8-E8)/E8</f>
        <v>0.22968954387419607</v>
      </c>
      <c r="J8" s="42">
        <f>(D8-B8)/B8</f>
        <v>-0.30336244735399748</v>
      </c>
      <c r="K8" s="42">
        <f>(E8-C8)/C8</f>
        <v>-0.25907077428596126</v>
      </c>
      <c r="L8" s="42">
        <f>(F8-B8)/B8</f>
        <v>-0.18458985307841902</v>
      </c>
      <c r="M8" s="42">
        <f>(G8-C8)/C8</f>
        <v>-8.8887078388642432E-2</v>
      </c>
    </row>
    <row r="9" spans="1:13" ht="9.75" customHeight="1" x14ac:dyDescent="0.25"/>
    <row r="10" spans="1:13" x14ac:dyDescent="0.25">
      <c r="A10" s="16" t="s">
        <v>24</v>
      </c>
    </row>
  </sheetData>
  <mergeCells count="8">
    <mergeCell ref="J5:K5"/>
    <mergeCell ref="L5:M5"/>
    <mergeCell ref="A3:H3"/>
    <mergeCell ref="A5:A6"/>
    <mergeCell ref="B5:C5"/>
    <mergeCell ref="D5:E5"/>
    <mergeCell ref="F5:G5"/>
    <mergeCell ref="H5:I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BO-RUSSIA</vt:lpstr>
      <vt:lpstr>BO-UCRAINA</vt:lpstr>
      <vt:lpstr>2019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dc:creator>
  <cp:lastModifiedBy>cotti elena</cp:lastModifiedBy>
  <cp:lastPrinted>2021-01-25T13:23:10Z</cp:lastPrinted>
  <dcterms:created xsi:type="dcterms:W3CDTF">2020-02-22T13:39:28Z</dcterms:created>
  <dcterms:modified xsi:type="dcterms:W3CDTF">2022-03-15T12:01:03Z</dcterms:modified>
</cp:coreProperties>
</file>