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BO\Settori\Settore2\RisorseFinanziarie\DirittoAnnuale\"/>
    </mc:Choice>
  </mc:AlternateContent>
  <xr:revisionPtr revIDLastSave="0" documentId="13_ncr:1_{683A01EB-EE09-4D88-A147-777F480E64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ola Dovuto su Fatturato" sheetId="1" r:id="rId1"/>
    <sheet name="Maggiorazioni" sheetId="3" r:id="rId2"/>
  </sheets>
  <definedNames>
    <definedName name="_xlnm._FilterDatabase" localSheetId="1" hidden="1">Maggiorazioni!$A$4:$F$114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F13" i="1" l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H50" i="1" l="1"/>
  <c r="I50" i="1" s="1"/>
  <c r="H57" i="1"/>
  <c r="I57" i="1" s="1"/>
  <c r="H58" i="1"/>
  <c r="I58" i="1" s="1"/>
  <c r="H53" i="1"/>
  <c r="I53" i="1" s="1"/>
  <c r="H54" i="1"/>
  <c r="I54" i="1" s="1"/>
  <c r="H56" i="1"/>
  <c r="I56" i="1" s="1"/>
  <c r="H52" i="1"/>
  <c r="I52" i="1" s="1"/>
  <c r="H59" i="1"/>
  <c r="I59" i="1" s="1"/>
  <c r="H55" i="1"/>
  <c r="I55" i="1" s="1"/>
  <c r="H51" i="1"/>
  <c r="I51" i="1" s="1"/>
  <c r="H20" i="1"/>
  <c r="F49" i="1" l="1"/>
  <c r="G49" i="1" s="1"/>
  <c r="H49" i="1" s="1"/>
  <c r="I49" i="1" s="1"/>
  <c r="J49" i="1" s="1"/>
  <c r="K49" i="1" s="1"/>
  <c r="F60" i="1"/>
  <c r="G60" i="1" s="1"/>
  <c r="H60" i="1" s="1"/>
  <c r="F35" i="1"/>
  <c r="F36" i="1" s="1"/>
  <c r="F37" i="1" s="1"/>
  <c r="F38" i="1" s="1"/>
  <c r="F24" i="1"/>
  <c r="J52" i="1"/>
  <c r="K52" i="1" s="1"/>
  <c r="J56" i="1"/>
  <c r="K56" i="1" s="1"/>
  <c r="J53" i="1"/>
  <c r="K53" i="1" s="1"/>
  <c r="J57" i="1"/>
  <c r="K57" i="1" s="1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F48" i="1"/>
  <c r="G48" i="1" s="1"/>
  <c r="I60" i="1" l="1"/>
  <c r="J60" i="1" s="1"/>
  <c r="K60" i="1" s="1"/>
  <c r="F39" i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<sst xmlns="http://schemas.openxmlformats.org/spreadsheetml/2006/main" count="171" uniqueCount="166">
  <si>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</si>
  <si>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</si>
  <si>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</si>
  <si>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</si>
  <si>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</si>
  <si>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</si>
  <si>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</si>
  <si>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</si>
  <si>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</si>
  <si>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</si>
  <si>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</si>
  <si>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</si>
  <si>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</si>
  <si>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</si>
  <si>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</si>
  <si>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</si>
  <si>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</si>
  <si>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</si>
  <si>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</si>
  <si>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</si>
  <si>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</si>
  <si>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</si>
  <si>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</si>
  <si>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</si>
  <si>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</si>
  <si>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</si>
  <si>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</si>
  <si>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</si>
  <si>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</si>
  <si>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</si>
  <si>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</si>
  <si>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</si>
  <si>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</si>
  <si>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</si>
  <si>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</si>
  <si>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</si>
  <si>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</si>
  <si>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</si>
  <si>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</si>
  <si>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</si>
  <si>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</si>
  <si>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</si>
  <si>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</si>
  <si>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</si>
  <si>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</si>
  <si>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CCIAA</t>
  </si>
  <si>
    <t>Aliquota Sez Ord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</si>
  <si>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</si>
  <si>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</si>
  <si>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</si>
  <si>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</si>
  <si>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</si>
  <si>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</si>
  <si>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</si>
  <si>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</si>
  <si>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</si>
  <si>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</si>
  <si>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</si>
  <si>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</si>
  <si>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</si>
  <si>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</si>
  <si>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</si>
  <si>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</si>
  <si>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</si>
  <si>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</si>
  <si>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</si>
  <si>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</si>
  <si>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</si>
  <si>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</si>
  <si>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</si>
  <si>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</si>
  <si>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</si>
  <si>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</si>
  <si>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</si>
  <si>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</si>
  <si>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</si>
  <si>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</si>
  <si>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</si>
  <si>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</si>
  <si>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</si>
  <si>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</si>
  <si>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</si>
  <si>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</si>
  <si>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</si>
  <si>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</si>
  <si>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</si>
  <si>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</si>
  <si>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</si>
  <si>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</si>
  <si>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</si>
  <si>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</si>
  <si>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</si>
  <si>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</si>
  <si>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</si>
  <si>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</si>
  <si>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</si>
  <si>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</si>
  <si>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</si>
  <si>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</si>
  <si>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</si>
  <si>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</si>
  <si>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</si>
  <si>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</si>
  <si>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</si>
  <si>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</si>
  <si>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</si>
  <si>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</si>
  <si>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</si>
  <si>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</si>
  <si>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</si>
  <si>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</si>
  <si>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</si>
  <si>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</si>
  <si>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</si>
  <si>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</si>
  <si>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</si>
  <si>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</si>
  <si>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</si>
  <si>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</si>
  <si>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</si>
  <si>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</si>
  <si>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</si>
  <si>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</si>
  <si>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</si>
  <si>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</si>
  <si>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</si>
  <si>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</si>
  <si>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</si>
  <si>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</si>
  <si>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</si>
  <si>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</si>
  <si>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</si>
  <si>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</si>
  <si>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</si>
  <si>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</si>
  <si>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</si>
  <si>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</si>
  <si>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</si>
  <si>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</si>
  <si>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</si>
  <si>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</si>
  <si>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</si>
  <si>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</si>
  <si>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</si>
  <si>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</si>
  <si>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</si>
  <si>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</si>
  <si>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</si>
  <si>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</si>
  <si>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</si>
  <si>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</si>
  <si>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</si>
  <si>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</si>
  <si>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</si>
  <si>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</si>
  <si>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</si>
  <si>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</si>
  <si>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</si>
  <si>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</si>
  <si>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Alfa</t>
  </si>
  <si>
    <t>DIRITTO ANNUALE 2026 - AUSILIO al CALCOLO del DIRITTO DOVUTO</t>
  </si>
  <si>
    <t xml:space="preserve">Fatturato 2025 (Euro): </t>
  </si>
  <si>
    <t>Esempio B – Impresa con sede e N. unita' locali in provincia (già iscritte al 31.12.2025):</t>
  </si>
  <si>
    <t xml:space="preserve">Numero unità locali in provincia già iscritte al 31.12.2025: </t>
  </si>
  <si>
    <t>Esempio C – Importo per N. unita' locali fuori provincia (già iscritte al 31.12.2025): (*)</t>
  </si>
  <si>
    <t>Elenco delle CCIAA che applicano la maggiorazione - aggiornato al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</si>
</sst>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9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0" fontId="39" fillId="24" borderId="0" xfId="0" applyFont="1" applyFill="1" applyAlignment="1">
      <alignment horizontal="center"/>
    </xf>
    <xf numFmtId="9" fontId="39" fillId="24" borderId="0" xfId="34" applyNumberFormat="1" applyFont="1" applyFill="1" applyBorder="1" applyAlignment="1" applyProtection="1"/>
    <xf numFmtId="0" fontId="40" fillId="24" borderId="0" xfId="0" applyFont="1" applyFill="1" applyAlignment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 xr:uid="{00000000-0005-0000-0000-00001F000000}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63"/>
  <sheetViews>
    <sheetView tabSelected="1" workbookViewId="0">
      <selection activeCell="H5" sqref="H5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19.109375" style="1" bestFit="1" customWidth="1"/>
    <col min="12" max="256" width="8.88671875" style="1" customWidth="1"/>
  </cols>
  <sheetData>
    <row r="1" spans="1:257" s="2" customFormat="1" ht="18" customHeight="1">
      <c r="A1" s="77" t="s">
        <v>160</v>
      </c>
      <c r="B1" s="77"/>
      <c r="C1" s="77"/>
      <c r="D1" s="77"/>
      <c r="E1" s="77"/>
      <c r="F1" s="77"/>
      <c r="G1" s="77"/>
      <c r="H1" s="77"/>
      <c r="I1" s="63"/>
      <c r="IW1"/>
    </row>
    <row r="2" spans="1:257" s="3" customFormat="1" ht="18" customHeight="1">
      <c r="A2" s="78" t="s">
        <v>154</v>
      </c>
      <c r="B2" s="78"/>
      <c r="C2" s="78"/>
      <c r="D2" s="78"/>
      <c r="E2" s="78"/>
      <c r="F2" s="78"/>
      <c r="G2" s="78"/>
      <c r="H2" s="78"/>
      <c r="I2" s="64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159</v>
      </c>
      <c r="I4" s="5"/>
    </row>
    <row r="5" spans="1:257" ht="18" customHeight="1">
      <c r="G5" s="6" t="s">
        <v>161</v>
      </c>
      <c r="H5" s="8"/>
      <c r="I5" s="5"/>
    </row>
    <row r="6" spans="1:257" ht="18" customHeight="1">
      <c r="G6" s="6" t="s">
        <v>1</v>
      </c>
      <c r="H6" s="9"/>
      <c r="I6" s="5"/>
    </row>
    <row r="7" spans="1:257" ht="18" customHeight="1">
      <c r="G7" s="6" t="s">
        <v>3</v>
      </c>
      <c r="H7" s="10">
        <f>IF(H6&lt;&gt;"",(VLOOKUP($H$6,Maggiorazioni!$A$5:$B$114,2,FALSE)),0)</f>
        <v>0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67"/>
      <c r="J24" s="23"/>
      <c r="K24" s="65"/>
    </row>
    <row r="25" spans="1:11">
      <c r="A25" s="17"/>
      <c r="B25" s="26" t="s">
        <v>24</v>
      </c>
      <c r="F25" s="23">
        <f>ROUND($H$7*F24,5)</f>
        <v>0</v>
      </c>
      <c r="G25" s="26"/>
      <c r="I25" s="67"/>
      <c r="J25" s="23"/>
      <c r="K25" s="65"/>
    </row>
    <row r="26" spans="1:11">
      <c r="A26" s="17"/>
      <c r="B26" s="26" t="s">
        <v>25</v>
      </c>
      <c r="F26" s="23">
        <f>ROUND(SUM(F24:F25),5)</f>
        <v>200</v>
      </c>
      <c r="G26" s="26"/>
      <c r="I26" s="67"/>
      <c r="J26" s="23"/>
      <c r="K26" s="65"/>
    </row>
    <row r="27" spans="1:11">
      <c r="A27" s="17"/>
      <c r="B27" s="26" t="s">
        <v>156</v>
      </c>
      <c r="F27" s="23">
        <f>F26-(F26*0.5)</f>
        <v>100</v>
      </c>
      <c r="G27" s="26"/>
      <c r="I27" s="67"/>
      <c r="J27" s="23"/>
      <c r="K27" s="65"/>
    </row>
    <row r="28" spans="1:11">
      <c r="B28" s="1" t="s">
        <v>26</v>
      </c>
      <c r="F28" s="20">
        <f>ROUND(F27,2)</f>
        <v>100</v>
      </c>
      <c r="I28" s="67"/>
      <c r="J28" s="20"/>
      <c r="K28" s="65"/>
    </row>
    <row r="29" spans="1:11">
      <c r="B29" s="1" t="s">
        <v>27</v>
      </c>
      <c r="F29" s="31">
        <f>ROUND(F28,0)</f>
        <v>100</v>
      </c>
      <c r="G29" s="32" t="s">
        <v>28</v>
      </c>
      <c r="H29" s="33"/>
      <c r="I29" s="68"/>
      <c r="J29" s="31"/>
      <c r="K29" s="66"/>
    </row>
    <row r="31" spans="1:11">
      <c r="A31" s="28" t="s">
        <v>162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163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0</v>
      </c>
    </row>
    <row r="40" spans="1:11">
      <c r="A40" s="17"/>
      <c r="B40" s="26" t="s">
        <v>33</v>
      </c>
      <c r="F40" s="23">
        <f>ROUND(SUM(F38+F39),5)</f>
        <v>200</v>
      </c>
      <c r="G40" s="26"/>
    </row>
    <row r="41" spans="1:11">
      <c r="A41" s="17"/>
      <c r="B41" s="26" t="s">
        <v>157</v>
      </c>
      <c r="F41" s="23">
        <f>ROUND(F40-(F40*0.5),5)</f>
        <v>100</v>
      </c>
      <c r="G41" s="26"/>
    </row>
    <row r="42" spans="1:11">
      <c r="B42" s="1" t="s">
        <v>26</v>
      </c>
      <c r="F42" s="20">
        <f>ROUND(F41,2)</f>
        <v>100</v>
      </c>
      <c r="J42" s="30"/>
    </row>
    <row r="43" spans="1:11">
      <c r="B43" s="1" t="s">
        <v>34</v>
      </c>
      <c r="F43" s="31">
        <f>ROUND(F42,0)</f>
        <v>100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164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2.8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158</v>
      </c>
      <c r="J47" s="38" t="s">
        <v>41</v>
      </c>
      <c r="K47" s="40" t="s">
        <v>42</v>
      </c>
    </row>
    <row r="48" spans="1:11">
      <c r="C48" s="41"/>
      <c r="D48" s="42">
        <f>IF(C48&lt;&gt;"",VLOOKUP(C48,Maggiorazioni!$A$5:$B$114,2,FALSE),0)</f>
        <v>0</v>
      </c>
      <c r="E48" s="43"/>
      <c r="F48" s="44">
        <f t="shared" ref="F48:F60" si="2">IF(AND(C48&lt;&gt;"",E48&gt;0),IF($H$20*20%&gt;200,200,$H$20*20%),0)</f>
        <v>0</v>
      </c>
      <c r="G48" s="44">
        <f t="shared" ref="G48:G59" si="3">(F48*E48)</f>
        <v>0</v>
      </c>
      <c r="H48" s="44">
        <f>ROUND((G48*D48+G48),5)</f>
        <v>0</v>
      </c>
      <c r="I48" s="44">
        <f>H48-(H48*0.5)</f>
        <v>0</v>
      </c>
      <c r="J48" s="45">
        <f>ROUND(I48,2)</f>
        <v>0</v>
      </c>
      <c r="K48" s="46">
        <f t="shared" ref="K48:K60" si="4">ROUND(J48,0)</f>
        <v>0</v>
      </c>
    </row>
    <row r="49" spans="3:14">
      <c r="C49" s="41"/>
      <c r="D49" s="42">
        <f>IF(C49&lt;&gt;"",VLOOKUP(C49,Maggiorazioni!$A$5:$B$114,2,FALSE),0)</f>
        <v>0</v>
      </c>
      <c r="E49" s="43"/>
      <c r="F49" s="44">
        <f t="shared" si="2"/>
        <v>0</v>
      </c>
      <c r="G49" s="44">
        <f t="shared" si="3"/>
        <v>0</v>
      </c>
      <c r="H49" s="44">
        <f>ROUND((G49*D49+G49),5)</f>
        <v>0</v>
      </c>
      <c r="I49" s="44">
        <f>H49-(H49*0.5)</f>
        <v>0</v>
      </c>
      <c r="J49" s="45">
        <f t="shared" ref="J49:J60" si="5">ROUND(I49,2)</f>
        <v>0</v>
      </c>
      <c r="K49" s="46">
        <f t="shared" si="4"/>
        <v>0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8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69">
        <f t="shared" si="6"/>
        <v>0</v>
      </c>
      <c r="I60" s="51">
        <f>H60-(H60*0.5)</f>
        <v>0</v>
      </c>
      <c r="J60" s="62">
        <f t="shared" si="5"/>
        <v>0</v>
      </c>
      <c r="K60" s="52">
        <f t="shared" si="4"/>
        <v>0</v>
      </c>
    </row>
    <row r="62" spans="3:14">
      <c r="C62" s="72"/>
      <c r="D62" s="72"/>
      <c r="E62" s="72"/>
      <c r="F62" s="72"/>
      <c r="G62" s="72"/>
      <c r="H62" s="72"/>
      <c r="I62" s="73"/>
      <c r="J62" s="73"/>
      <c r="K62" s="73"/>
      <c r="L62" s="73"/>
      <c r="M62" s="73"/>
      <c r="N62" s="72"/>
    </row>
    <row r="63" spans="3:14">
      <c r="C63" s="76"/>
      <c r="I63" s="74"/>
      <c r="J63" s="74"/>
      <c r="K63" s="74"/>
      <c r="L63" s="74"/>
      <c r="M63" s="74"/>
    </row>
  </sheetData>
  <sheetProtection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4"/>
  <sheetViews>
    <sheetView workbookViewId="0">
      <selection activeCell="A5" sqref="A5"/>
    </sheetView>
  </sheetViews>
  <sheetFormatPr defaultRowHeight="14.4"/>
  <cols>
    <col min="1" max="1" width="16.5546875" style="53" customWidth="1"/>
    <col min="2" max="2" width="16.5546875" style="54" customWidth="1"/>
    <col min="3" max="3" width="15.88671875" customWidth="1"/>
  </cols>
  <sheetData>
    <row r="2" spans="1:2" s="56" customFormat="1" ht="16.2">
      <c r="A2" s="75" t="s">
        <v>165</v>
      </c>
      <c r="B2" s="55"/>
    </row>
    <row r="4" spans="1:2">
      <c r="A4" s="57" t="s">
        <v>45</v>
      </c>
      <c r="B4" s="58" t="s">
        <v>46</v>
      </c>
    </row>
    <row r="5" spans="1:2">
      <c r="A5" s="70" t="s">
        <v>48</v>
      </c>
      <c r="B5" s="71">
        <v>0.7</v>
      </c>
    </row>
    <row r="6" spans="1:2">
      <c r="A6" s="70" t="s">
        <v>47</v>
      </c>
      <c r="B6" s="71">
        <v>0.2</v>
      </c>
    </row>
    <row r="7" spans="1:2">
      <c r="A7" s="70" t="s">
        <v>49</v>
      </c>
      <c r="B7" s="71">
        <v>0.2</v>
      </c>
    </row>
    <row r="8" spans="1:2">
      <c r="A8" s="70" t="s">
        <v>50</v>
      </c>
      <c r="B8" s="71">
        <v>0.2</v>
      </c>
    </row>
    <row r="9" spans="1:2">
      <c r="A9" s="70" t="s">
        <v>51</v>
      </c>
      <c r="B9" s="71">
        <v>0.2</v>
      </c>
    </row>
    <row r="10" spans="1:2">
      <c r="A10" s="70" t="s">
        <v>52</v>
      </c>
      <c r="B10" s="71">
        <v>0.2</v>
      </c>
    </row>
    <row r="11" spans="1:2">
      <c r="A11" s="70" t="s">
        <v>53</v>
      </c>
      <c r="B11" s="71">
        <v>0.2</v>
      </c>
    </row>
    <row r="12" spans="1:2">
      <c r="A12" s="70" t="s">
        <v>54</v>
      </c>
      <c r="B12" s="71">
        <v>0.2</v>
      </c>
    </row>
    <row r="13" spans="1:2">
      <c r="A13" s="70" t="s">
        <v>55</v>
      </c>
      <c r="B13" s="71">
        <v>0.2</v>
      </c>
    </row>
    <row r="14" spans="1:2">
      <c r="A14" s="70" t="s">
        <v>56</v>
      </c>
      <c r="B14" s="71">
        <v>0.2</v>
      </c>
    </row>
    <row r="15" spans="1:2">
      <c r="A15" s="70" t="s">
        <v>57</v>
      </c>
      <c r="B15" s="71">
        <v>0.2</v>
      </c>
    </row>
    <row r="16" spans="1:2">
      <c r="A16" s="70" t="s">
        <v>58</v>
      </c>
      <c r="B16" s="71">
        <v>0.2</v>
      </c>
    </row>
    <row r="17" spans="1:2">
      <c r="A17" s="70" t="s">
        <v>59</v>
      </c>
      <c r="B17" s="71">
        <v>0.2</v>
      </c>
    </row>
    <row r="18" spans="1:2">
      <c r="A18" s="70" t="s">
        <v>60</v>
      </c>
      <c r="B18" s="71">
        <v>0.2</v>
      </c>
    </row>
    <row r="19" spans="1:2">
      <c r="A19" s="70" t="s">
        <v>61</v>
      </c>
      <c r="B19" s="71">
        <v>0.2</v>
      </c>
    </row>
    <row r="20" spans="1:2">
      <c r="A20" s="70" t="s">
        <v>62</v>
      </c>
      <c r="B20" s="71">
        <v>0.2</v>
      </c>
    </row>
    <row r="21" spans="1:2">
      <c r="A21" s="70" t="s">
        <v>63</v>
      </c>
      <c r="B21" s="71">
        <v>0.2</v>
      </c>
    </row>
    <row r="22" spans="1:2">
      <c r="A22" s="70" t="s">
        <v>64</v>
      </c>
      <c r="B22" s="71">
        <v>0.2</v>
      </c>
    </row>
    <row r="23" spans="1:2">
      <c r="A23" s="70" t="s">
        <v>65</v>
      </c>
      <c r="B23" s="71">
        <v>0.2</v>
      </c>
    </row>
    <row r="24" spans="1:2">
      <c r="A24" s="70" t="s">
        <v>66</v>
      </c>
      <c r="B24" s="71">
        <v>0.2</v>
      </c>
    </row>
    <row r="25" spans="1:2">
      <c r="A25" s="70" t="s">
        <v>67</v>
      </c>
      <c r="B25" s="71">
        <v>0.2</v>
      </c>
    </row>
    <row r="26" spans="1:2">
      <c r="A26" s="70" t="s">
        <v>68</v>
      </c>
      <c r="B26" s="71">
        <v>0.2</v>
      </c>
    </row>
    <row r="27" spans="1:2">
      <c r="A27" s="70" t="s">
        <v>69</v>
      </c>
      <c r="B27" s="71">
        <v>0.7</v>
      </c>
    </row>
    <row r="28" spans="1:2">
      <c r="A28" s="70" t="s">
        <v>70</v>
      </c>
      <c r="B28" s="71">
        <v>0.2</v>
      </c>
    </row>
    <row r="29" spans="1:2">
      <c r="A29" s="70" t="s">
        <v>71</v>
      </c>
      <c r="B29" s="71">
        <v>0.2</v>
      </c>
    </row>
    <row r="30" spans="1:2">
      <c r="A30" s="70" t="s">
        <v>72</v>
      </c>
      <c r="B30" s="71">
        <v>0.2</v>
      </c>
    </row>
    <row r="31" spans="1:2">
      <c r="A31" s="70" t="s">
        <v>73</v>
      </c>
      <c r="B31" s="71">
        <v>0.2</v>
      </c>
    </row>
    <row r="32" spans="1:2">
      <c r="A32" s="70" t="s">
        <v>74</v>
      </c>
      <c r="B32" s="71">
        <v>0.7</v>
      </c>
    </row>
    <row r="33" spans="1:2">
      <c r="A33" s="70" t="s">
        <v>75</v>
      </c>
      <c r="B33" s="71">
        <v>0.2</v>
      </c>
    </row>
    <row r="34" spans="1:2">
      <c r="A34" s="70" t="s">
        <v>76</v>
      </c>
      <c r="B34" s="71">
        <v>0.7</v>
      </c>
    </row>
    <row r="35" spans="1:2">
      <c r="A35" s="70" t="s">
        <v>77</v>
      </c>
      <c r="B35" s="71">
        <v>0.2</v>
      </c>
    </row>
    <row r="36" spans="1:2">
      <c r="A36" s="70" t="s">
        <v>78</v>
      </c>
      <c r="B36" s="71">
        <v>0.2</v>
      </c>
    </row>
    <row r="37" spans="1:2">
      <c r="A37" s="70" t="s">
        <v>79</v>
      </c>
      <c r="B37" s="71">
        <v>0.2</v>
      </c>
    </row>
    <row r="38" spans="1:2">
      <c r="A38" s="70" t="s">
        <v>80</v>
      </c>
      <c r="B38" s="71">
        <v>0.2</v>
      </c>
    </row>
    <row r="39" spans="1:2">
      <c r="A39" s="70" t="s">
        <v>81</v>
      </c>
      <c r="B39" s="71">
        <v>0.2</v>
      </c>
    </row>
    <row r="40" spans="1:2">
      <c r="A40" s="70" t="s">
        <v>82</v>
      </c>
      <c r="B40" s="71">
        <v>0.2</v>
      </c>
    </row>
    <row r="41" spans="1:2">
      <c r="A41" s="70" t="s">
        <v>83</v>
      </c>
      <c r="B41" s="71">
        <v>0.2</v>
      </c>
    </row>
    <row r="42" spans="1:2">
      <c r="A42" s="70" t="s">
        <v>84</v>
      </c>
      <c r="B42" s="71">
        <v>0.2</v>
      </c>
    </row>
    <row r="43" spans="1:2">
      <c r="A43" s="70" t="s">
        <v>85</v>
      </c>
      <c r="B43" s="71">
        <v>0.2</v>
      </c>
    </row>
    <row r="44" spans="1:2">
      <c r="A44" s="70" t="s">
        <v>86</v>
      </c>
      <c r="B44" s="71">
        <v>0.2</v>
      </c>
    </row>
    <row r="45" spans="1:2">
      <c r="A45" s="70" t="s">
        <v>88</v>
      </c>
      <c r="B45" s="71">
        <v>0.2</v>
      </c>
    </row>
    <row r="46" spans="1:2">
      <c r="A46" s="70" t="s">
        <v>89</v>
      </c>
      <c r="B46" s="71">
        <v>0.2</v>
      </c>
    </row>
    <row r="47" spans="1:2">
      <c r="A47" s="70" t="s">
        <v>87</v>
      </c>
      <c r="B47" s="71">
        <v>0.2</v>
      </c>
    </row>
    <row r="48" spans="1:2">
      <c r="A48" s="70" t="s">
        <v>90</v>
      </c>
      <c r="B48" s="71">
        <v>0.2</v>
      </c>
    </row>
    <row r="49" spans="1:2">
      <c r="A49" s="70" t="s">
        <v>91</v>
      </c>
      <c r="B49" s="71">
        <v>0.2</v>
      </c>
    </row>
    <row r="50" spans="1:2">
      <c r="A50" s="70" t="s">
        <v>92</v>
      </c>
      <c r="B50" s="71">
        <v>0.2</v>
      </c>
    </row>
    <row r="51" spans="1:2">
      <c r="A51" s="70" t="s">
        <v>93</v>
      </c>
      <c r="B51" s="71">
        <v>0.2</v>
      </c>
    </row>
    <row r="52" spans="1:2">
      <c r="A52" s="70" t="s">
        <v>94</v>
      </c>
      <c r="B52" s="71">
        <v>0.2</v>
      </c>
    </row>
    <row r="53" spans="1:2">
      <c r="A53" s="70" t="s">
        <v>95</v>
      </c>
      <c r="B53" s="71">
        <v>0.2</v>
      </c>
    </row>
    <row r="54" spans="1:2">
      <c r="A54" s="70" t="s">
        <v>96</v>
      </c>
      <c r="B54" s="71">
        <v>0.2</v>
      </c>
    </row>
    <row r="55" spans="1:2">
      <c r="A55" s="70" t="s">
        <v>97</v>
      </c>
      <c r="B55" s="71">
        <v>0.2</v>
      </c>
    </row>
    <row r="56" spans="1:2">
      <c r="A56" s="70" t="s">
        <v>98</v>
      </c>
      <c r="B56" s="71">
        <v>0.7</v>
      </c>
    </row>
    <row r="57" spans="1:2">
      <c r="A57" s="70" t="s">
        <v>99</v>
      </c>
      <c r="B57" s="71">
        <v>0.2</v>
      </c>
    </row>
    <row r="58" spans="1:2">
      <c r="A58" s="70" t="s">
        <v>100</v>
      </c>
      <c r="B58" s="71">
        <v>0.2</v>
      </c>
    </row>
    <row r="59" spans="1:2">
      <c r="A59" s="70" t="s">
        <v>101</v>
      </c>
      <c r="B59" s="71">
        <v>0.2</v>
      </c>
    </row>
    <row r="60" spans="1:2">
      <c r="A60" s="70" t="s">
        <v>102</v>
      </c>
      <c r="B60" s="71">
        <v>0.2</v>
      </c>
    </row>
    <row r="61" spans="1:2">
      <c r="A61" s="70" t="s">
        <v>103</v>
      </c>
      <c r="B61" s="71">
        <v>0.2</v>
      </c>
    </row>
    <row r="62" spans="1:2">
      <c r="A62" s="70" t="s">
        <v>104</v>
      </c>
      <c r="B62" s="71">
        <v>0</v>
      </c>
    </row>
    <row r="63" spans="1:2">
      <c r="A63" s="70" t="s">
        <v>105</v>
      </c>
      <c r="B63" s="71">
        <v>0.2</v>
      </c>
    </row>
    <row r="64" spans="1:2">
      <c r="A64" s="70" t="s">
        <v>106</v>
      </c>
      <c r="B64" s="71">
        <v>0.2</v>
      </c>
    </row>
    <row r="65" spans="1:2">
      <c r="A65" s="70" t="s">
        <v>107</v>
      </c>
      <c r="B65" s="71">
        <v>0.2</v>
      </c>
    </row>
    <row r="66" spans="1:2">
      <c r="A66" s="70" t="s">
        <v>108</v>
      </c>
      <c r="B66" s="71">
        <v>0.7</v>
      </c>
    </row>
    <row r="67" spans="1:2">
      <c r="A67" s="70" t="s">
        <v>109</v>
      </c>
      <c r="B67" s="71">
        <v>0.2</v>
      </c>
    </row>
    <row r="68" spans="1:2">
      <c r="A68" s="70" t="s">
        <v>110</v>
      </c>
      <c r="B68" s="71">
        <v>0.2</v>
      </c>
    </row>
    <row r="69" spans="1:2">
      <c r="A69" s="70" t="s">
        <v>111</v>
      </c>
      <c r="B69" s="71">
        <v>0.2</v>
      </c>
    </row>
    <row r="70" spans="1:2">
      <c r="A70" s="70" t="s">
        <v>112</v>
      </c>
      <c r="B70" s="71">
        <v>0.2</v>
      </c>
    </row>
    <row r="71" spans="1:2">
      <c r="A71" s="70" t="s">
        <v>113</v>
      </c>
      <c r="B71" s="71">
        <v>0.2</v>
      </c>
    </row>
    <row r="72" spans="1:2">
      <c r="A72" s="70" t="s">
        <v>114</v>
      </c>
      <c r="B72" s="71">
        <v>0.2</v>
      </c>
    </row>
    <row r="73" spans="1:2">
      <c r="A73" s="70" t="s">
        <v>115</v>
      </c>
      <c r="B73" s="71">
        <v>0.2</v>
      </c>
    </row>
    <row r="74" spans="1:2">
      <c r="A74" s="70" t="s">
        <v>155</v>
      </c>
      <c r="B74" s="71">
        <v>0.2</v>
      </c>
    </row>
    <row r="75" spans="1:2">
      <c r="A75" s="70" t="s">
        <v>116</v>
      </c>
      <c r="B75" s="71">
        <v>0.2</v>
      </c>
    </row>
    <row r="76" spans="1:2">
      <c r="A76" s="70" t="s">
        <v>117</v>
      </c>
      <c r="B76" s="71">
        <v>0.2</v>
      </c>
    </row>
    <row r="77" spans="1:2">
      <c r="A77" s="70" t="s">
        <v>118</v>
      </c>
      <c r="B77" s="71">
        <v>0.2</v>
      </c>
    </row>
    <row r="78" spans="1:2">
      <c r="A78" s="70" t="s">
        <v>119</v>
      </c>
      <c r="B78" s="71">
        <v>0.2</v>
      </c>
    </row>
    <row r="79" spans="1:2">
      <c r="A79" s="70" t="s">
        <v>120</v>
      </c>
      <c r="B79" s="71">
        <v>0.2</v>
      </c>
    </row>
    <row r="80" spans="1:2">
      <c r="A80" s="70" t="s">
        <v>121</v>
      </c>
      <c r="B80" s="71">
        <v>0.2</v>
      </c>
    </row>
    <row r="81" spans="1:2">
      <c r="A81" s="70" t="s">
        <v>122</v>
      </c>
      <c r="B81" s="71">
        <v>0.2</v>
      </c>
    </row>
    <row r="82" spans="1:2">
      <c r="A82" s="70" t="s">
        <v>123</v>
      </c>
      <c r="B82" s="71">
        <v>0.2</v>
      </c>
    </row>
    <row r="83" spans="1:2">
      <c r="A83" s="70" t="s">
        <v>124</v>
      </c>
      <c r="B83" s="71">
        <v>0.7</v>
      </c>
    </row>
    <row r="84" spans="1:2">
      <c r="A84" s="70" t="s">
        <v>125</v>
      </c>
      <c r="B84" s="71">
        <v>0.2</v>
      </c>
    </row>
    <row r="85" spans="1:2">
      <c r="A85" s="70" t="s">
        <v>126</v>
      </c>
      <c r="B85" s="71">
        <v>0.2</v>
      </c>
    </row>
    <row r="86" spans="1:2">
      <c r="A86" s="70" t="s">
        <v>127</v>
      </c>
      <c r="B86" s="71">
        <v>0.2</v>
      </c>
    </row>
    <row r="87" spans="1:2">
      <c r="A87" s="70" t="s">
        <v>128</v>
      </c>
      <c r="B87" s="71">
        <v>0.2</v>
      </c>
    </row>
    <row r="88" spans="1:2">
      <c r="A88" s="70" t="s">
        <v>129</v>
      </c>
      <c r="B88" s="71">
        <v>0.2</v>
      </c>
    </row>
    <row r="89" spans="1:2">
      <c r="A89" s="70" t="s">
        <v>130</v>
      </c>
      <c r="B89" s="71">
        <v>0.2</v>
      </c>
    </row>
    <row r="90" spans="1:2">
      <c r="A90" s="70" t="s">
        <v>131</v>
      </c>
      <c r="B90" s="71">
        <v>0.2</v>
      </c>
    </row>
    <row r="91" spans="1:2">
      <c r="A91" s="70" t="s">
        <v>132</v>
      </c>
      <c r="B91" s="71">
        <v>0.2</v>
      </c>
    </row>
    <row r="92" spans="1:2">
      <c r="A92" s="70" t="s">
        <v>133</v>
      </c>
      <c r="B92" s="71">
        <v>0.7</v>
      </c>
    </row>
    <row r="93" spans="1:2">
      <c r="A93" s="70" t="s">
        <v>134</v>
      </c>
      <c r="B93" s="71">
        <v>0.2</v>
      </c>
    </row>
    <row r="94" spans="1:2">
      <c r="A94" s="70" t="s">
        <v>135</v>
      </c>
      <c r="B94" s="71">
        <v>0.2</v>
      </c>
    </row>
    <row r="95" spans="1:2">
      <c r="A95" s="70" t="s">
        <v>136</v>
      </c>
      <c r="B95" s="71">
        <v>0.2</v>
      </c>
    </row>
    <row r="96" spans="1:2">
      <c r="A96" s="70" t="s">
        <v>137</v>
      </c>
      <c r="B96" s="71">
        <v>0.2</v>
      </c>
    </row>
    <row r="97" spans="1:3">
      <c r="A97" s="70" t="s">
        <v>138</v>
      </c>
      <c r="B97" s="71">
        <v>0.2</v>
      </c>
    </row>
    <row r="98" spans="1:3">
      <c r="A98" s="70" t="s">
        <v>139</v>
      </c>
      <c r="B98" s="71">
        <v>0.2</v>
      </c>
    </row>
    <row r="99" spans="1:3">
      <c r="A99" s="70" t="s">
        <v>140</v>
      </c>
      <c r="B99" s="71">
        <v>0.7</v>
      </c>
    </row>
    <row r="100" spans="1:3">
      <c r="A100" s="70" t="s">
        <v>141</v>
      </c>
      <c r="B100" s="71">
        <v>0.2</v>
      </c>
    </row>
    <row r="101" spans="1:3">
      <c r="A101" s="70" t="s">
        <v>142</v>
      </c>
      <c r="B101" s="71">
        <v>0.2</v>
      </c>
    </row>
    <row r="102" spans="1:3">
      <c r="A102" s="70" t="s">
        <v>143</v>
      </c>
      <c r="B102" s="71">
        <v>0.2</v>
      </c>
    </row>
    <row r="103" spans="1:3">
      <c r="A103" s="70" t="s">
        <v>144</v>
      </c>
      <c r="B103" s="71">
        <v>0.2</v>
      </c>
    </row>
    <row r="104" spans="1:3">
      <c r="A104" s="70" t="s">
        <v>145</v>
      </c>
      <c r="B104" s="71">
        <v>0.2</v>
      </c>
    </row>
    <row r="105" spans="1:3">
      <c r="A105" s="70" t="s">
        <v>146</v>
      </c>
      <c r="B105" s="71">
        <v>0.2</v>
      </c>
    </row>
    <row r="106" spans="1:3">
      <c r="A106" s="70" t="s">
        <v>147</v>
      </c>
      <c r="B106" s="71">
        <v>0.2</v>
      </c>
    </row>
    <row r="107" spans="1:3">
      <c r="A107" s="70" t="s">
        <v>148</v>
      </c>
      <c r="B107" s="71">
        <v>0.2</v>
      </c>
    </row>
    <row r="108" spans="1:3">
      <c r="A108" s="70" t="s">
        <v>149</v>
      </c>
      <c r="B108" s="71">
        <v>0.2</v>
      </c>
    </row>
    <row r="109" spans="1:3">
      <c r="A109" s="70" t="s">
        <v>150</v>
      </c>
      <c r="B109" s="71">
        <v>0.2</v>
      </c>
    </row>
    <row r="110" spans="1:3">
      <c r="A110" s="70" t="s">
        <v>151</v>
      </c>
      <c r="B110" s="71">
        <v>0.2</v>
      </c>
    </row>
    <row r="111" spans="1:3">
      <c r="A111" s="70" t="s">
        <v>152</v>
      </c>
      <c r="B111" s="71">
        <v>0.2</v>
      </c>
    </row>
    <row r="112" spans="1:3">
      <c r="A112" s="59" t="s">
        <v>2</v>
      </c>
      <c r="B112" s="60">
        <v>0.1</v>
      </c>
      <c r="C112" s="61" t="s">
        <v>153</v>
      </c>
    </row>
    <row r="113" spans="1:3">
      <c r="A113" s="59" t="s">
        <v>43</v>
      </c>
      <c r="B113" s="60">
        <v>0.12</v>
      </c>
      <c r="C113" s="61" t="s">
        <v>153</v>
      </c>
    </row>
    <row r="114" spans="1:3">
      <c r="A114" s="59" t="s">
        <v>44</v>
      </c>
      <c r="B114" s="60">
        <v>0.15</v>
      </c>
      <c r="C114" s="61" t="s">
        <v>153</v>
      </c>
    </row>
  </sheetData>
  <sheetProtection sheet="1" objects="1" scenarios="1"/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Amadesi Simona</cp:lastModifiedBy>
  <cp:lastPrinted>2020-05-26T13:59:02Z</cp:lastPrinted>
  <dcterms:created xsi:type="dcterms:W3CDTF">2011-05-09T08:13:24Z</dcterms:created>
  <dcterms:modified xsi:type="dcterms:W3CDTF">2026-04-30T09:04:28Z</dcterms:modified>
</cp:coreProperties>
</file>